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'Arkusz1'!$A$1:$I$76</definedName>
    <definedName name="_xlnm.Print_Titles" localSheetId="0">'Arkusz1'!$4:$5</definedName>
  </definedNames>
  <calcPr fullCalcOnLoad="1"/>
</workbook>
</file>

<file path=xl/comments1.xml><?xml version="1.0" encoding="utf-8"?>
<comments xmlns="http://schemas.openxmlformats.org/spreadsheetml/2006/main">
  <authors>
    <author>ZB</author>
  </authors>
  <commentList>
    <comment ref="A4" authorId="0">
      <text>
        <r>
          <rPr>
            <b/>
            <sz val="8"/>
            <color indexed="8"/>
            <rFont val="Times New Roman"/>
            <family val="1"/>
          </rPr>
          <t xml:space="preserve">Rzecznik:
</t>
        </r>
      </text>
    </comment>
  </commentList>
</comments>
</file>

<file path=xl/sharedStrings.xml><?xml version="1.0" encoding="utf-8"?>
<sst xmlns="http://schemas.openxmlformats.org/spreadsheetml/2006/main" count="295" uniqueCount="114">
  <si>
    <t>Lp.</t>
  </si>
  <si>
    <t>Dz.</t>
  </si>
  <si>
    <t>Rozdz.</t>
  </si>
  <si>
    <t>Nazwa zadania</t>
  </si>
  <si>
    <t>I</t>
  </si>
  <si>
    <t>010</t>
  </si>
  <si>
    <t>ROLNICTWO I ŁOWIECTWO</t>
  </si>
  <si>
    <t>a)</t>
  </si>
  <si>
    <t>1.</t>
  </si>
  <si>
    <t>01010</t>
  </si>
  <si>
    <t>2.</t>
  </si>
  <si>
    <t>3.</t>
  </si>
  <si>
    <t>II</t>
  </si>
  <si>
    <t>TRANSPORT I ŁĄCZNOŚĆ</t>
  </si>
  <si>
    <t>d)</t>
  </si>
  <si>
    <t>600</t>
  </si>
  <si>
    <t>60016</t>
  </si>
  <si>
    <t>4.</t>
  </si>
  <si>
    <t>5.</t>
  </si>
  <si>
    <t>6.</t>
  </si>
  <si>
    <t>7.</t>
  </si>
  <si>
    <t>8.</t>
  </si>
  <si>
    <t>9.</t>
  </si>
  <si>
    <t>10.</t>
  </si>
  <si>
    <t>GOSPODARKA MIESZKANIOWA</t>
  </si>
  <si>
    <t>700</t>
  </si>
  <si>
    <t>70005</t>
  </si>
  <si>
    <t>Zakup gruntów</t>
  </si>
  <si>
    <t>IV</t>
  </si>
  <si>
    <t>750</t>
  </si>
  <si>
    <t>ADMINISTRACJA PUBLICZNA</t>
  </si>
  <si>
    <t>Zakupy inwestycyjne</t>
  </si>
  <si>
    <t>V</t>
  </si>
  <si>
    <t>b)</t>
  </si>
  <si>
    <t>VI</t>
  </si>
  <si>
    <t>OŚWIATA I  WYCHOWANIE</t>
  </si>
  <si>
    <t>VII</t>
  </si>
  <si>
    <t>GOSPOD.KOMUNALNA I OCHRONA ŚRODOWISKA</t>
  </si>
  <si>
    <t>90001</t>
  </si>
  <si>
    <t>90005</t>
  </si>
  <si>
    <t>90095</t>
  </si>
  <si>
    <t>Dostosowanie targowiska do obecnie obowiązujących wymogów</t>
  </si>
  <si>
    <t>a</t>
  </si>
  <si>
    <t>VIII</t>
  </si>
  <si>
    <t>KULTURA I OCHRONA DZIEDZICTW NARODOWEGO</t>
  </si>
  <si>
    <t>Budowa Regionalnego Centrum Kultury w Myszyńcu</t>
  </si>
  <si>
    <t>OGÓŁEM:</t>
  </si>
  <si>
    <t>Rozbudowa sieci wodociągowej z przyłączami w m. Myszyniec Stary, Wykrot i Wolkowe</t>
  </si>
  <si>
    <t>c)</t>
  </si>
  <si>
    <t>75023</t>
  </si>
  <si>
    <t>Przebudowa ze zmianą sposobu użytkowania części poddasza w budynku Urzędu Miejskiego w Myszyńcu na pomieszczenia biurowe</t>
  </si>
  <si>
    <t>Wykorzystanie energii odnawialnej poprzez zastosowanie instalacji solarnych i pomp ciepła, celem poprawy środowiska naturalnego  gminy Myszyniec</t>
  </si>
  <si>
    <t>Roboty budowlane</t>
  </si>
  <si>
    <t>BEZPIECZEŃSTWO PUBLICZNE I OCHRONA PRZECIWPOŻAROWA</t>
  </si>
  <si>
    <t>III</t>
  </si>
  <si>
    <t>Rewaloryzacja centrum Myszyńca - urzadzenie placów: płk Rynarzewskiego i ks. kard. Wyszyńskiego wraz z odnowieniem chodników przy ul.gen.Bema, Zawiszy Czarnego i Przemysłowej</t>
  </si>
  <si>
    <t>Planowane środki 2011r.                     /w złotych/                    a/ własne                  b/ kredyty i pożyczki             c/ dot.i śr.z inn.źr.           d/ środki z UE</t>
  </si>
  <si>
    <t>Poniesione wydatki w 2011r.                  a/ własne                  b/ kredyty i pożyczki             c/ dot.i śr.z inn.źr.           d/ środki z UE</t>
  </si>
  <si>
    <t>Wykonanie dokumentacji na przebudowę drogi gminnej - fundusz sołecki</t>
  </si>
  <si>
    <t>Modernizacja drogi transportu rolniczego w miejscowości Olszyny</t>
  </si>
  <si>
    <t>Remont drogi gminnej Zawodzie - Wolkowe II (250803W i 250818W)</t>
  </si>
  <si>
    <t>Zagospodarowanie przestrzeni publicznej przy stadionie sportowym i Regionalnym Centrum Kultury Kurpiowskiej w Myszyńcu</t>
  </si>
  <si>
    <t>Modernizacja drogi transportu rolniczego w miejscowości Krysiaki</t>
  </si>
  <si>
    <t>Postawienie wiaty przystankowej w m. Charcibałda - fundusz sołecki</t>
  </si>
  <si>
    <t>63003</t>
  </si>
  <si>
    <t>630</t>
  </si>
  <si>
    <t>70095</t>
  </si>
  <si>
    <t>72095</t>
  </si>
  <si>
    <t>Budowa i urządzenie szkolnego placu zabaw przy Zespole Szkół w Wykrocie</t>
  </si>
  <si>
    <t>Budowa i urządzenie szkolnego placu zabaw przy Zespole Szkół w Wolkowych</t>
  </si>
  <si>
    <t>Zakup tablic interaktywnych z oprogramowaniem</t>
  </si>
  <si>
    <t xml:space="preserve"> Rozbudowa sieci kanalizacyjnej sanitarnej z przyłączami w m. Myszyniec - zadanie I-II</t>
  </si>
  <si>
    <t>Rozbudowa sieci kanalizacji sanitarnej z przyłączami w m. Myszyniec - zadanie III</t>
  </si>
  <si>
    <t>Budowa  przydomowych  oczyszczalni ścieków na terenie gm. Myszyniec - etap I</t>
  </si>
  <si>
    <t xml:space="preserve">Przebudowa targowiska gminnego w Myszyńcu </t>
  </si>
  <si>
    <t>TYRYSTYKA</t>
  </si>
  <si>
    <t>720</t>
  </si>
  <si>
    <t>INFORMATYKA</t>
  </si>
  <si>
    <t>Roboty budowlane, dodatkowe, nadzór inwestorski, dziennik budowy, tablice informacyjne, uzgodnienia z PSSE i inne opracowania</t>
  </si>
  <si>
    <t>Mapy do celów projektowych</t>
  </si>
  <si>
    <t>60095</t>
  </si>
  <si>
    <t>Postawienie wiaty przystankowej</t>
  </si>
  <si>
    <t>Mapy do celów projektowych, wypis z rejestru gruntów, projekt techniczny</t>
  </si>
  <si>
    <t>Mapy do celów projektowych, projekt techniczny, roboty budowlane, nadzór inwestorski.</t>
  </si>
  <si>
    <t>Budowa i urządzenie szkolnego placu zabaw przy Zespole Szkół w Myszyńcu - ul. Dzieci Polskich</t>
  </si>
  <si>
    <t>Mapy do celów projektowych, projekt techniczny, roboty budowlane</t>
  </si>
  <si>
    <t>Planowane rozpoczęcie robót w 2012r.</t>
  </si>
  <si>
    <t>Budowa wodociągu, usunięcie humusu, roboty ziemne, roboty rozbiórkowe</t>
  </si>
  <si>
    <t xml:space="preserve">Zakup 9 tablic interaktywnych </t>
  </si>
  <si>
    <t>Dokonano aktualizacji kosztorysów inwestorskich</t>
  </si>
  <si>
    <t>Wykonano planowanie i uprzątnięcie powierzchni tagowiska - części ogólnej oraz dostosowano wydzierżawiony obiekt do celów prowadzenia targowiska zwierzęcego</t>
  </si>
  <si>
    <t>Wykonanie map do celów projektowych oraz dokumentację projektową dla celów realizacji inwestycji</t>
  </si>
  <si>
    <t>Opracowanie studium wykonalności projektu, wyrys z rejestru gruntów</t>
  </si>
  <si>
    <t>Wyrys z rejestru gruntów, wykonanie tablic informacyjnych</t>
  </si>
  <si>
    <t>Zakupiono grunty</t>
  </si>
  <si>
    <t>Zakupiono serwer</t>
  </si>
  <si>
    <t xml:space="preserve">Zakupiono działkę pod budowę boiska </t>
  </si>
  <si>
    <t>Realizacja inwestycji planowana w 2012 roku</t>
  </si>
  <si>
    <t>Opis zakresu rzeczowego wykonanego w 2011r.</t>
  </si>
  <si>
    <t>Zakupiono samochód Ford Ranger dla Ochodniczej Straży Pożarnej Myszyniec</t>
  </si>
  <si>
    <t>Wymieniono stolarkę okienną i drzwiową, dokonano trmomodernizacja stropu oraz ścian zewnętrznych, wykonano pokrycie dachu, wymeniono obróbki blacharskie</t>
  </si>
  <si>
    <t>REALIZACJA ZAKRESU FINANSOWO - RZECZOWEGO INWESTYCJI w 2011 roku</t>
  </si>
  <si>
    <t>Roboty związane z remontem drogi</t>
  </si>
  <si>
    <t>Budowa kompleksu sportowo-rekreacyjnego „Kurpiowska Kraina” nad zbiornikiem wodnym „Wykrot” i rzeką Rozogą na terenie gminy Myszyniec</t>
  </si>
  <si>
    <t>Zakup działki pod budowę boiska w m. Wykrot - fundusz sołecki</t>
  </si>
  <si>
    <t>Zakup lekkiego samochodu operacyjno-technicznego dl aOSP Myszyniec</t>
  </si>
  <si>
    <t xml:space="preserve"> Budowa  przydomowych  oczyszczalni ścieków na terenie gm. Myszyniec - etap II</t>
  </si>
  <si>
    <t>Budowa  przydomowych  oczyszczalni ścieków na terenie gm. Myszyniec - etap III</t>
  </si>
  <si>
    <t>Termomodernizacja budynku Publicznej Szkoły Podstawowej w Olszynach</t>
  </si>
  <si>
    <t>Budowa kanalizacji sanitarnej z przyłączami w msc. Myszyniec Stary, części msc. Myszyniec -Koryta i Wolkowe (zlewnia I-V) oraz budowa kolektora sanitarnego wraz z przebudową przepompowni i rozbiórką oczyszczalni ścieków "BIOBLOK MUa50" w Myszyńcu</t>
  </si>
  <si>
    <t xml:space="preserve">Roboty budowlane - kanalizacja deszczowa, mapy do celów projektowych, zakup kamery, wykonanie inwentaryzacji powykonawczej i pozostałe koszty związane z inwestycją </t>
  </si>
  <si>
    <t>Zakup samochodu rozpoznawczo - ratowniczego z wyposażeniem do zwalczania skutków zadarzeń chemiczno - ekologicznych dla potrzeb MZZK w Ostrołęce</t>
  </si>
  <si>
    <t>Dotacja udzielona Miastu Ostrołęka na zakup samochodu rozpoznawczo-ratowniczego z wyposażeniem do zwalczania skutków zadrzeń chemiczno - ekologicznych</t>
  </si>
  <si>
    <t>Załącznik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</si>
</sst>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8"/>
      <color indexed="8"/>
      <name val="Times New Roman"/>
      <family val="1"/>
    </font>
    <font>
      <sz val="9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/>
    </xf>
    <xf numFmtId="0" fontId="19" fillId="20" borderId="10" xfId="0" applyFont="1" applyFill="1" applyBorder="1" applyAlignment="1">
      <alignment horizontal="center" vertical="center" wrapText="1"/>
    </xf>
    <xf numFmtId="49" fontId="19" fillId="20" borderId="10" xfId="0" applyNumberFormat="1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vertical="center" wrapText="1"/>
    </xf>
    <xf numFmtId="4" fontId="19" fillId="2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center" wrapText="1"/>
    </xf>
    <xf numFmtId="0" fontId="19" fillId="20" borderId="12" xfId="0" applyFont="1" applyFill="1" applyBorder="1" applyAlignment="1">
      <alignment vertical="center" wrapText="1"/>
    </xf>
    <xf numFmtId="4" fontId="19" fillId="20" borderId="12" xfId="0" applyNumberFormat="1" applyFont="1" applyFill="1" applyBorder="1" applyAlignment="1">
      <alignment vertical="center" wrapText="1"/>
    </xf>
    <xf numFmtId="4" fontId="19" fillId="20" borderId="13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top" wrapText="1"/>
    </xf>
    <xf numFmtId="4" fontId="0" fillId="0" borderId="12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center" wrapText="1"/>
    </xf>
    <xf numFmtId="4" fontId="19" fillId="20" borderId="12" xfId="0" applyNumberFormat="1" applyFont="1" applyFill="1" applyBorder="1" applyAlignment="1">
      <alignment vertical="top" wrapText="1"/>
    </xf>
    <xf numFmtId="4" fontId="19" fillId="20" borderId="13" xfId="0" applyNumberFormat="1" applyFont="1" applyFill="1" applyBorder="1" applyAlignment="1">
      <alignment vertical="top" wrapText="1"/>
    </xf>
    <xf numFmtId="4" fontId="0" fillId="0" borderId="14" xfId="0" applyNumberFormat="1" applyFont="1" applyBorder="1" applyAlignment="1">
      <alignment vertical="top" wrapText="1"/>
    </xf>
    <xf numFmtId="0" fontId="22" fillId="0" borderId="11" xfId="0" applyFont="1" applyFill="1" applyBorder="1" applyAlignment="1">
      <alignment horizontal="left" vertical="center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3" fillId="25" borderId="0" xfId="0" applyNumberFormat="1" applyFont="1" applyFill="1" applyAlignment="1">
      <alignment horizontal="left" vertical="center" wrapText="1"/>
    </xf>
    <xf numFmtId="0" fontId="23" fillId="25" borderId="0" xfId="0" applyFont="1" applyFill="1" applyAlignment="1">
      <alignment vertical="center" wrapText="1"/>
    </xf>
    <xf numFmtId="4" fontId="23" fillId="25" borderId="0" xfId="0" applyNumberFormat="1" applyFont="1" applyFill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6" xfId="0" applyFont="1" applyFill="1" applyBorder="1" applyAlignment="1">
      <alignment vertical="center" wrapText="1"/>
    </xf>
    <xf numFmtId="4" fontId="0" fillId="0" borderId="12" xfId="0" applyNumberFormat="1" applyBorder="1" applyAlignment="1">
      <alignment horizontal="center" vertical="top" wrapText="1"/>
    </xf>
    <xf numFmtId="4" fontId="0" fillId="0" borderId="12" xfId="0" applyNumberFormat="1" applyBorder="1" applyAlignment="1">
      <alignment vertical="top" wrapText="1"/>
    </xf>
    <xf numFmtId="4" fontId="0" fillId="0" borderId="17" xfId="0" applyNumberFormat="1" applyFont="1" applyBorder="1" applyAlignment="1">
      <alignment vertical="top" wrapText="1"/>
    </xf>
    <xf numFmtId="4" fontId="0" fillId="0" borderId="13" xfId="0" applyNumberFormat="1" applyBorder="1" applyAlignment="1">
      <alignment horizontal="center" vertical="top" wrapText="1"/>
    </xf>
    <xf numFmtId="4" fontId="0" fillId="0" borderId="13" xfId="0" applyNumberFormat="1" applyBorder="1" applyAlignment="1">
      <alignment vertical="top" wrapText="1"/>
    </xf>
    <xf numFmtId="4" fontId="0" fillId="0" borderId="18" xfId="0" applyNumberFormat="1" applyBorder="1" applyAlignment="1">
      <alignment vertical="top" wrapText="1"/>
    </xf>
    <xf numFmtId="49" fontId="0" fillId="0" borderId="12" xfId="0" applyNumberFormat="1" applyBorder="1" applyAlignment="1">
      <alignment horizontal="center" vertical="center"/>
    </xf>
    <xf numFmtId="0" fontId="19" fillId="20" borderId="19" xfId="0" applyFont="1" applyFill="1" applyBorder="1" applyAlignment="1">
      <alignment vertical="center" wrapText="1"/>
    </xf>
    <xf numFmtId="4" fontId="0" fillId="0" borderId="16" xfId="0" applyNumberFormat="1" applyFont="1" applyBorder="1" applyAlignment="1">
      <alignment vertical="top" wrapText="1"/>
    </xf>
    <xf numFmtId="49" fontId="22" fillId="0" borderId="16" xfId="0" applyNumberFormat="1" applyFont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vertical="top" wrapText="1"/>
    </xf>
    <xf numFmtId="4" fontId="0" fillId="0" borderId="20" xfId="0" applyNumberFormat="1" applyFont="1" applyBorder="1" applyAlignment="1">
      <alignment vertical="top" wrapText="1"/>
    </xf>
    <xf numFmtId="4" fontId="0" fillId="0" borderId="21" xfId="0" applyNumberFormat="1" applyBorder="1" applyAlignment="1">
      <alignment vertical="top" wrapText="1"/>
    </xf>
    <xf numFmtId="4" fontId="0" fillId="0" borderId="16" xfId="0" applyNumberFormat="1" applyBorder="1" applyAlignment="1">
      <alignment vertical="top" wrapText="1"/>
    </xf>
    <xf numFmtId="4" fontId="0" fillId="0" borderId="14" xfId="0" applyNumberForma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22" fillId="0" borderId="20" xfId="0" applyFont="1" applyBorder="1" applyAlignment="1">
      <alignment vertical="center" wrapText="1"/>
    </xf>
    <xf numFmtId="0" fontId="0" fillId="25" borderId="16" xfId="0" applyFill="1" applyBorder="1" applyAlignment="1">
      <alignment horizontal="left" vertical="top" wrapText="1"/>
    </xf>
    <xf numFmtId="0" fontId="19" fillId="20" borderId="16" xfId="0" applyFont="1" applyFill="1" applyBorder="1" applyAlignment="1">
      <alignment vertical="center" wrapText="1"/>
    </xf>
    <xf numFmtId="0" fontId="0" fillId="20" borderId="16" xfId="0" applyFont="1" applyFill="1" applyBorder="1" applyAlignment="1">
      <alignment vertical="top" wrapText="1"/>
    </xf>
    <xf numFmtId="4" fontId="0" fillId="0" borderId="22" xfId="0" applyNumberFormat="1" applyBorder="1" applyAlignment="1">
      <alignment horizontal="center" vertical="top" wrapText="1"/>
    </xf>
    <xf numFmtId="4" fontId="0" fillId="0" borderId="22" xfId="0" applyNumberFormat="1" applyFont="1" applyBorder="1" applyAlignment="1">
      <alignment vertical="top" wrapText="1"/>
    </xf>
    <xf numFmtId="4" fontId="0" fillId="0" borderId="23" xfId="0" applyNumberFormat="1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top" wrapText="1"/>
    </xf>
    <xf numFmtId="4" fontId="0" fillId="0" borderId="24" xfId="0" applyNumberFormat="1" applyFont="1" applyBorder="1" applyAlignment="1">
      <alignment vertical="top" wrapText="1"/>
    </xf>
    <xf numFmtId="4" fontId="0" fillId="0" borderId="24" xfId="0" applyNumberFormat="1" applyBorder="1" applyAlignment="1">
      <alignment vertical="top" wrapText="1"/>
    </xf>
    <xf numFmtId="0" fontId="22" fillId="0" borderId="25" xfId="0" applyFont="1" applyBorder="1" applyAlignment="1">
      <alignment horizontal="left" vertical="center" wrapText="1"/>
    </xf>
    <xf numFmtId="4" fontId="0" fillId="0" borderId="19" xfId="0" applyNumberFormat="1" applyBorder="1" applyAlignment="1">
      <alignment horizontal="center" vertical="top" wrapText="1"/>
    </xf>
    <xf numFmtId="4" fontId="0" fillId="0" borderId="19" xfId="0" applyNumberFormat="1" applyFont="1" applyBorder="1" applyAlignment="1">
      <alignment vertical="top" wrapText="1"/>
    </xf>
    <xf numFmtId="4" fontId="0" fillId="0" borderId="19" xfId="0" applyNumberFormat="1" applyBorder="1" applyAlignment="1">
      <alignment vertical="top" wrapText="1"/>
    </xf>
    <xf numFmtId="49" fontId="0" fillId="0" borderId="26" xfId="0" applyNumberFormat="1" applyBorder="1" applyAlignment="1">
      <alignment horizontal="center" vertical="center"/>
    </xf>
    <xf numFmtId="4" fontId="19" fillId="20" borderId="19" xfId="0" applyNumberFormat="1" applyFont="1" applyFill="1" applyBorder="1" applyAlignment="1">
      <alignment vertical="top" wrapText="1"/>
    </xf>
    <xf numFmtId="4" fontId="19" fillId="20" borderId="14" xfId="0" applyNumberFormat="1" applyFont="1" applyFill="1" applyBorder="1" applyAlignment="1">
      <alignment vertical="top" wrapText="1"/>
    </xf>
    <xf numFmtId="0" fontId="0" fillId="20" borderId="21" xfId="0" applyFont="1" applyFill="1" applyBorder="1" applyAlignment="1">
      <alignment vertical="top" wrapText="1"/>
    </xf>
    <xf numFmtId="0" fontId="0" fillId="20" borderId="20" xfId="0" applyFont="1" applyFill="1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22" fillId="0" borderId="27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4" fontId="0" fillId="0" borderId="22" xfId="0" applyNumberForma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top" wrapText="1"/>
    </xf>
    <xf numFmtId="4" fontId="0" fillId="0" borderId="10" xfId="0" applyNumberFormat="1" applyBorder="1" applyAlignment="1">
      <alignment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center" vertical="top" wrapText="1"/>
    </xf>
    <xf numFmtId="0" fontId="0" fillId="25" borderId="30" xfId="0" applyFill="1" applyBorder="1" applyAlignment="1">
      <alignment horizontal="left" vertical="top" wrapText="1"/>
    </xf>
    <xf numFmtId="4" fontId="0" fillId="24" borderId="0" xfId="0" applyNumberFormat="1" applyFont="1" applyFill="1" applyBorder="1" applyAlignment="1">
      <alignment vertical="top" wrapText="1"/>
    </xf>
    <xf numFmtId="4" fontId="0" fillId="0" borderId="31" xfId="0" applyNumberFormat="1" applyFont="1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4" fontId="0" fillId="24" borderId="31" xfId="0" applyNumberFormat="1" applyFont="1" applyFill="1" applyBorder="1" applyAlignment="1">
      <alignment vertical="top" wrapText="1"/>
    </xf>
    <xf numFmtId="4" fontId="0" fillId="24" borderId="31" xfId="0" applyNumberFormat="1" applyFont="1" applyFill="1" applyBorder="1" applyAlignment="1">
      <alignment horizontal="center" vertical="top" wrapText="1"/>
    </xf>
    <xf numFmtId="4" fontId="0" fillId="24" borderId="21" xfId="0" applyNumberFormat="1" applyFill="1" applyBorder="1" applyAlignment="1">
      <alignment horizontal="center" vertical="top" wrapText="1"/>
    </xf>
    <xf numFmtId="4" fontId="0" fillId="24" borderId="32" xfId="0" applyNumberFormat="1" applyFont="1" applyFill="1" applyBorder="1" applyAlignment="1">
      <alignment vertical="top" wrapText="1"/>
    </xf>
    <xf numFmtId="4" fontId="0" fillId="24" borderId="21" xfId="0" applyNumberFormat="1" applyFont="1" applyFill="1" applyBorder="1" applyAlignment="1">
      <alignment vertical="top" wrapText="1"/>
    </xf>
    <xf numFmtId="4" fontId="0" fillId="0" borderId="32" xfId="0" applyNumberFormat="1" applyFont="1" applyFill="1" applyBorder="1" applyAlignment="1">
      <alignment vertical="top" wrapText="1"/>
    </xf>
    <xf numFmtId="0" fontId="0" fillId="24" borderId="33" xfId="0" applyFill="1" applyBorder="1" applyAlignment="1">
      <alignment vertical="center" wrapText="1"/>
    </xf>
    <xf numFmtId="0" fontId="0" fillId="24" borderId="20" xfId="0" applyFont="1" applyFill="1" applyBorder="1" applyAlignment="1">
      <alignment vertical="center" wrapText="1"/>
    </xf>
    <xf numFmtId="0" fontId="0" fillId="24" borderId="31" xfId="0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 wrapText="1"/>
    </xf>
    <xf numFmtId="4" fontId="0" fillId="0" borderId="0" xfId="0" applyNumberFormat="1" applyFont="1" applyBorder="1" applyAlignment="1">
      <alignment vertical="top" wrapText="1"/>
    </xf>
    <xf numFmtId="4" fontId="0" fillId="0" borderId="13" xfId="0" applyNumberFormat="1" applyFont="1" applyFill="1" applyBorder="1" applyAlignment="1">
      <alignment vertical="top" wrapText="1"/>
    </xf>
    <xf numFmtId="49" fontId="0" fillId="0" borderId="22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19" fillId="26" borderId="10" xfId="0" applyFont="1" applyFill="1" applyBorder="1" applyAlignment="1">
      <alignment horizontal="center" vertical="center" wrapText="1"/>
    </xf>
    <xf numFmtId="49" fontId="19" fillId="26" borderId="10" xfId="0" applyNumberFormat="1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vertical="center" wrapText="1"/>
    </xf>
    <xf numFmtId="0" fontId="0" fillId="26" borderId="16" xfId="0" applyFill="1" applyBorder="1" applyAlignment="1">
      <alignment vertical="top" wrapText="1"/>
    </xf>
    <xf numFmtId="4" fontId="19" fillId="26" borderId="10" xfId="0" applyNumberFormat="1" applyFont="1" applyFill="1" applyBorder="1" applyAlignment="1">
      <alignment horizontal="center" vertical="top" wrapText="1"/>
    </xf>
    <xf numFmtId="4" fontId="19" fillId="26" borderId="10" xfId="0" applyNumberFormat="1" applyFont="1" applyFill="1" applyBorder="1" applyAlignment="1">
      <alignment vertical="top" wrapText="1"/>
    </xf>
    <xf numFmtId="4" fontId="0" fillId="0" borderId="28" xfId="0" applyNumberFormat="1" applyFont="1" applyBorder="1" applyAlignment="1">
      <alignment vertical="top" wrapText="1"/>
    </xf>
    <xf numFmtId="4" fontId="0" fillId="0" borderId="35" xfId="0" applyNumberFormat="1" applyFont="1" applyBorder="1" applyAlignment="1">
      <alignment horizontal="center" vertical="top" wrapText="1"/>
    </xf>
    <xf numFmtId="4" fontId="19" fillId="26" borderId="31" xfId="0" applyNumberFormat="1" applyFont="1" applyFill="1" applyBorder="1" applyAlignment="1">
      <alignment horizontal="center" vertical="top" wrapText="1"/>
    </xf>
    <xf numFmtId="4" fontId="19" fillId="26" borderId="0" xfId="0" applyNumberFormat="1" applyFont="1" applyFill="1" applyBorder="1" applyAlignment="1">
      <alignment vertical="top" wrapText="1"/>
    </xf>
    <xf numFmtId="4" fontId="19" fillId="26" borderId="31" xfId="0" applyNumberFormat="1" applyFont="1" applyFill="1" applyBorder="1" applyAlignment="1">
      <alignment vertical="top" wrapText="1"/>
    </xf>
    <xf numFmtId="4" fontId="19" fillId="26" borderId="36" xfId="0" applyNumberFormat="1" applyFont="1" applyFill="1" applyBorder="1" applyAlignment="1">
      <alignment horizontal="center" vertical="top" wrapText="1"/>
    </xf>
    <xf numFmtId="4" fontId="19" fillId="26" borderId="37" xfId="0" applyNumberFormat="1" applyFont="1" applyFill="1" applyBorder="1" applyAlignment="1">
      <alignment vertical="top" wrapText="1"/>
    </xf>
    <xf numFmtId="4" fontId="19" fillId="26" borderId="18" xfId="0" applyNumberFormat="1" applyFont="1" applyFill="1" applyBorder="1" applyAlignment="1">
      <alignment vertical="top" wrapText="1"/>
    </xf>
    <xf numFmtId="4" fontId="19" fillId="26" borderId="13" xfId="0" applyNumberFormat="1" applyFont="1" applyFill="1" applyBorder="1" applyAlignment="1">
      <alignment vertical="top" wrapText="1"/>
    </xf>
    <xf numFmtId="4" fontId="0" fillId="0" borderId="20" xfId="0" applyNumberFormat="1" applyFont="1" applyBorder="1" applyAlignment="1">
      <alignment horizontal="center" vertical="top" wrapText="1"/>
    </xf>
    <xf numFmtId="4" fontId="0" fillId="0" borderId="31" xfId="0" applyNumberFormat="1" applyBorder="1" applyAlignment="1">
      <alignment horizontal="center" vertical="top" wrapText="1"/>
    </xf>
    <xf numFmtId="4" fontId="0" fillId="0" borderId="21" xfId="0" applyNumberFormat="1" applyBorder="1" applyAlignment="1">
      <alignment horizontal="center" vertical="top" wrapText="1"/>
    </xf>
    <xf numFmtId="4" fontId="0" fillId="0" borderId="32" xfId="0" applyNumberFormat="1" applyFont="1" applyBorder="1" applyAlignment="1">
      <alignment vertical="top" wrapText="1"/>
    </xf>
    <xf numFmtId="4" fontId="0" fillId="0" borderId="38" xfId="0" applyNumberFormat="1" applyBorder="1" applyAlignment="1">
      <alignment horizontal="center" vertical="top" wrapText="1"/>
    </xf>
    <xf numFmtId="4" fontId="0" fillId="0" borderId="39" xfId="0" applyNumberFormat="1" applyFont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4" fontId="19" fillId="20" borderId="0" xfId="0" applyNumberFormat="1" applyFont="1" applyFill="1" applyBorder="1" applyAlignment="1">
      <alignment vertical="top" wrapText="1"/>
    </xf>
    <xf numFmtId="0" fontId="0" fillId="20" borderId="40" xfId="0" applyFont="1" applyFill="1" applyBorder="1" applyAlignment="1">
      <alignment vertical="top" wrapText="1"/>
    </xf>
    <xf numFmtId="4" fontId="19" fillId="20" borderId="31" xfId="0" applyNumberFormat="1" applyFont="1" applyFill="1" applyBorder="1" applyAlignment="1">
      <alignment vertical="top" wrapText="1"/>
    </xf>
    <xf numFmtId="4" fontId="19" fillId="20" borderId="21" xfId="0" applyNumberFormat="1" applyFont="1" applyFill="1" applyBorder="1" applyAlignment="1">
      <alignment vertical="top" wrapText="1"/>
    </xf>
    <xf numFmtId="4" fontId="19" fillId="20" borderId="22" xfId="0" applyNumberFormat="1" applyFont="1" applyFill="1" applyBorder="1" applyAlignment="1">
      <alignment vertical="top" wrapText="1"/>
    </xf>
    <xf numFmtId="4" fontId="19" fillId="20" borderId="34" xfId="0" applyNumberFormat="1" applyFont="1" applyFill="1" applyBorder="1" applyAlignment="1">
      <alignment vertical="top" wrapText="1"/>
    </xf>
    <xf numFmtId="4" fontId="0" fillId="0" borderId="41" xfId="0" applyNumberFormat="1" applyFont="1" applyBorder="1" applyAlignment="1">
      <alignment vertical="top" wrapText="1"/>
    </xf>
    <xf numFmtId="0" fontId="0" fillId="24" borderId="26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4" fontId="0" fillId="0" borderId="42" xfId="0" applyNumberFormat="1" applyFont="1" applyBorder="1" applyAlignment="1">
      <alignment vertical="top" wrapText="1"/>
    </xf>
    <xf numFmtId="0" fontId="0" fillId="24" borderId="43" xfId="0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49" fontId="22" fillId="0" borderId="44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top" wrapText="1"/>
    </xf>
    <xf numFmtId="4" fontId="0" fillId="0" borderId="32" xfId="0" applyNumberForma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21" xfId="0" applyNumberFormat="1" applyBorder="1" applyAlignment="1">
      <alignment horizontal="right" vertical="top" wrapText="1"/>
    </xf>
    <xf numFmtId="4" fontId="0" fillId="0" borderId="31" xfId="0" applyNumberFormat="1" applyBorder="1" applyAlignment="1">
      <alignment horizontal="right" vertical="top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0" fontId="0" fillId="0" borderId="46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25" borderId="20" xfId="0" applyFill="1" applyBorder="1" applyAlignment="1">
      <alignment horizontal="center" vertical="top" wrapText="1"/>
    </xf>
    <xf numFmtId="0" fontId="0" fillId="25" borderId="21" xfId="0" applyFill="1" applyBorder="1" applyAlignment="1">
      <alignment horizontal="center" vertical="top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0" fontId="0" fillId="24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0" fillId="26" borderId="48" xfId="0" applyFill="1" applyBorder="1" applyAlignment="1">
      <alignment horizontal="center" vertical="top" wrapText="1"/>
    </xf>
    <xf numFmtId="0" fontId="0" fillId="26" borderId="34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0" borderId="16" xfId="0" applyFont="1" applyFill="1" applyBorder="1" applyAlignment="1">
      <alignment horizontal="center" vertical="top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19" fillId="20" borderId="13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22" fillId="0" borderId="50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0" borderId="12" xfId="0" applyFont="1" applyFill="1" applyBorder="1" applyAlignment="1">
      <alignment vertical="center" wrapText="1"/>
    </xf>
    <xf numFmtId="0" fontId="0" fillId="20" borderId="16" xfId="0" applyFont="1" applyFill="1" applyBorder="1" applyAlignment="1">
      <alignment vertical="center" wrapText="1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0" borderId="21" xfId="0" applyFont="1" applyFill="1" applyBorder="1" applyAlignment="1">
      <alignment horizontal="center" vertical="top" wrapText="1"/>
    </xf>
    <xf numFmtId="49" fontId="0" fillId="0" borderId="33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0" fontId="22" fillId="0" borderId="46" xfId="0" applyFont="1" applyBorder="1" applyAlignment="1">
      <alignment horizontal="left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left" vertical="center" wrapText="1"/>
    </xf>
    <xf numFmtId="0" fontId="19" fillId="20" borderId="14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19" fillId="20" borderId="10" xfId="0" applyFont="1" applyFill="1" applyBorder="1" applyAlignment="1">
      <alignment vertical="center" wrapText="1"/>
    </xf>
    <xf numFmtId="49" fontId="22" fillId="0" borderId="53" xfId="0" applyNumberFormat="1" applyFont="1" applyFill="1" applyBorder="1" applyAlignment="1">
      <alignment horizontal="center" vertical="center"/>
    </xf>
    <xf numFmtId="49" fontId="22" fillId="0" borderId="49" xfId="0" applyNumberFormat="1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19" fillId="20" borderId="54" xfId="0" applyFont="1" applyFill="1" applyBorder="1" applyAlignment="1">
      <alignment horizontal="left" vertical="center" wrapText="1"/>
    </xf>
    <xf numFmtId="0" fontId="19" fillId="20" borderId="18" xfId="0" applyFont="1" applyFill="1" applyBorder="1" applyAlignment="1">
      <alignment horizontal="left" vertical="center" wrapText="1"/>
    </xf>
    <xf numFmtId="0" fontId="19" fillId="20" borderId="45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22" fillId="0" borderId="51" xfId="0" applyFont="1" applyFill="1" applyBorder="1" applyAlignment="1">
      <alignment horizontal="left" vertical="center" wrapText="1"/>
    </xf>
    <xf numFmtId="0" fontId="22" fillId="0" borderId="55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55" xfId="0" applyFont="1" applyFill="1" applyBorder="1" applyAlignment="1">
      <alignment horizontal="left" vertical="center" wrapText="1"/>
    </xf>
    <xf numFmtId="0" fontId="22" fillId="0" borderId="56" xfId="0" applyFont="1" applyFill="1" applyBorder="1" applyAlignment="1">
      <alignment horizontal="left" vertical="center" wrapText="1"/>
    </xf>
    <xf numFmtId="0" fontId="24" fillId="26" borderId="55" xfId="0" applyFont="1" applyFill="1" applyBorder="1" applyAlignment="1">
      <alignment horizontal="left" vertical="center" wrapText="1"/>
    </xf>
    <xf numFmtId="0" fontId="24" fillId="26" borderId="56" xfId="0" applyFont="1" applyFill="1" applyBorder="1" applyAlignment="1">
      <alignment horizontal="left" vertical="center" wrapText="1"/>
    </xf>
    <xf numFmtId="49" fontId="0" fillId="26" borderId="33" xfId="0" applyNumberFormat="1" applyFont="1" applyFill="1" applyBorder="1" applyAlignment="1">
      <alignment horizontal="center" vertical="center"/>
    </xf>
    <xf numFmtId="49" fontId="0" fillId="26" borderId="52" xfId="0" applyNumberFormat="1" applyFont="1" applyFill="1" applyBorder="1" applyAlignment="1">
      <alignment horizontal="center" vertical="center"/>
    </xf>
    <xf numFmtId="49" fontId="19" fillId="26" borderId="12" xfId="0" applyNumberFormat="1" applyFont="1" applyFill="1" applyBorder="1" applyAlignment="1">
      <alignment horizontal="center" vertical="center"/>
    </xf>
    <xf numFmtId="49" fontId="19" fillId="26" borderId="14" xfId="0" applyNumberFormat="1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0" fillId="27" borderId="16" xfId="0" applyFill="1" applyBorder="1" applyAlignment="1">
      <alignment horizontal="left" vertical="top" wrapText="1"/>
    </xf>
    <xf numFmtId="0" fontId="0" fillId="27" borderId="57" xfId="0" applyFill="1" applyBorder="1" applyAlignment="1">
      <alignment horizontal="left" vertical="top" wrapText="1"/>
    </xf>
    <xf numFmtId="0" fontId="0" fillId="27" borderId="34" xfId="0" applyFill="1" applyBorder="1" applyAlignment="1">
      <alignment horizontal="left" vertical="top" wrapText="1"/>
    </xf>
    <xf numFmtId="0" fontId="0" fillId="27" borderId="16" xfId="0" applyFill="1" applyBorder="1" applyAlignment="1">
      <alignment horizontal="left" vertical="top" wrapText="1"/>
    </xf>
    <xf numFmtId="0" fontId="0" fillId="27" borderId="21" xfId="0" applyFill="1" applyBorder="1" applyAlignment="1">
      <alignment horizontal="left" vertical="top" wrapText="1"/>
    </xf>
    <xf numFmtId="0" fontId="0" fillId="27" borderId="16" xfId="0" applyFill="1" applyBorder="1" applyAlignment="1">
      <alignment vertical="top" wrapText="1"/>
    </xf>
    <xf numFmtId="4" fontId="0" fillId="27" borderId="12" xfId="0" applyNumberFormat="1" applyFont="1" applyFill="1" applyBorder="1" applyAlignment="1">
      <alignment vertical="top" wrapText="1"/>
    </xf>
    <xf numFmtId="0" fontId="0" fillId="27" borderId="26" xfId="0" applyFill="1" applyBorder="1" applyAlignment="1">
      <alignment horizontal="left" vertical="top" wrapText="1"/>
    </xf>
    <xf numFmtId="0" fontId="0" fillId="27" borderId="20" xfId="0" applyFill="1" applyBorder="1" applyAlignment="1">
      <alignment horizontal="left" vertical="top" wrapText="1"/>
    </xf>
    <xf numFmtId="0" fontId="0" fillId="27" borderId="31" xfId="0" applyFill="1" applyBorder="1" applyAlignment="1">
      <alignment horizontal="left" vertical="top" wrapText="1"/>
    </xf>
    <xf numFmtId="0" fontId="0" fillId="27" borderId="49" xfId="0" applyFill="1" applyBorder="1" applyAlignment="1">
      <alignment horizontal="left" vertical="top" wrapText="1"/>
    </xf>
    <xf numFmtId="0" fontId="0" fillId="27" borderId="40" xfId="0" applyFill="1" applyBorder="1" applyAlignment="1">
      <alignment horizontal="left" vertical="top" wrapText="1"/>
    </xf>
    <xf numFmtId="0" fontId="0" fillId="27" borderId="20" xfId="0" applyFill="1" applyBorder="1" applyAlignment="1">
      <alignment horizontal="left" vertical="center" wrapText="1"/>
    </xf>
    <xf numFmtId="0" fontId="0" fillId="27" borderId="21" xfId="0" applyFill="1" applyBorder="1" applyAlignment="1">
      <alignment horizontal="left" vertical="center" wrapText="1"/>
    </xf>
    <xf numFmtId="0" fontId="0" fillId="27" borderId="16" xfId="0" applyFill="1" applyBorder="1" applyAlignment="1">
      <alignment horizontal="left" vertical="center" wrapText="1"/>
    </xf>
    <xf numFmtId="0" fontId="0" fillId="27" borderId="16" xfId="0" applyFill="1" applyBorder="1" applyAlignment="1">
      <alignment horizontal="left" vertical="center" wrapText="1"/>
    </xf>
    <xf numFmtId="0" fontId="0" fillId="27" borderId="16" xfId="0" applyFill="1" applyBorder="1" applyAlignment="1">
      <alignment vertical="center" wrapText="1"/>
    </xf>
    <xf numFmtId="0" fontId="0" fillId="27" borderId="20" xfId="0" applyFill="1" applyBorder="1" applyAlignment="1">
      <alignment horizontal="left" vertical="top" wrapText="1"/>
    </xf>
    <xf numFmtId="0" fontId="0" fillId="27" borderId="21" xfId="0" applyFill="1" applyBorder="1" applyAlignment="1">
      <alignment horizontal="left" vertical="top" wrapText="1"/>
    </xf>
    <xf numFmtId="0" fontId="0" fillId="0" borderId="0" xfId="0" applyAlignment="1">
      <alignment horizontal="righ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4.125" style="0" customWidth="1"/>
    <col min="2" max="2" width="4.875" style="1" customWidth="1"/>
    <col min="3" max="3" width="7.25390625" style="1" customWidth="1"/>
    <col min="4" max="4" width="37.375" style="0" customWidth="1"/>
    <col min="5" max="5" width="2.625" style="0" customWidth="1"/>
    <col min="6" max="6" width="16.00390625" style="0" customWidth="1"/>
    <col min="7" max="7" width="2.625" style="0" customWidth="1"/>
    <col min="8" max="8" width="15.75390625" style="0" customWidth="1"/>
    <col min="9" max="9" width="42.75390625" style="0" customWidth="1"/>
    <col min="10" max="10" width="15.00390625" style="0" customWidth="1"/>
  </cols>
  <sheetData>
    <row r="1" ht="27.75" customHeight="1">
      <c r="I1" s="273" t="s">
        <v>113</v>
      </c>
    </row>
    <row r="2" spans="1:9" ht="69" customHeight="1">
      <c r="A2" s="201" t="s">
        <v>101</v>
      </c>
      <c r="B2" s="201"/>
      <c r="C2" s="201"/>
      <c r="D2" s="201"/>
      <c r="E2" s="201"/>
      <c r="F2" s="201"/>
      <c r="G2" s="201"/>
      <c r="H2" s="201"/>
      <c r="I2" s="201"/>
    </row>
    <row r="3" spans="1:9" ht="3.75" customHeight="1">
      <c r="A3" s="201"/>
      <c r="B3" s="201"/>
      <c r="C3" s="201"/>
      <c r="D3" s="201"/>
      <c r="E3" s="201"/>
      <c r="F3" s="201"/>
      <c r="G3" s="201"/>
      <c r="H3" s="201"/>
      <c r="I3" s="201"/>
    </row>
    <row r="4" spans="1:10" ht="117.75" customHeight="1">
      <c r="A4" s="2" t="s">
        <v>0</v>
      </c>
      <c r="B4" s="2" t="s">
        <v>1</v>
      </c>
      <c r="C4" s="2" t="s">
        <v>2</v>
      </c>
      <c r="D4" s="2" t="s">
        <v>3</v>
      </c>
      <c r="E4" s="2"/>
      <c r="F4" s="3" t="s">
        <v>56</v>
      </c>
      <c r="G4" s="4"/>
      <c r="H4" s="3" t="s">
        <v>57</v>
      </c>
      <c r="I4" s="50" t="s">
        <v>98</v>
      </c>
      <c r="J4" s="5"/>
    </row>
    <row r="5" spans="1:9" ht="12.75">
      <c r="A5" s="6">
        <v>1</v>
      </c>
      <c r="B5" s="6">
        <v>2</v>
      </c>
      <c r="C5" s="6">
        <v>3</v>
      </c>
      <c r="D5" s="6">
        <v>4</v>
      </c>
      <c r="E5" s="6"/>
      <c r="F5" s="6">
        <v>5</v>
      </c>
      <c r="G5" s="6"/>
      <c r="H5" s="6">
        <v>6</v>
      </c>
      <c r="I5" s="6">
        <v>7</v>
      </c>
    </row>
    <row r="6" spans="1:9" ht="27" customHeight="1">
      <c r="A6" s="7" t="s">
        <v>4</v>
      </c>
      <c r="B6" s="8" t="s">
        <v>5</v>
      </c>
      <c r="C6" s="7"/>
      <c r="D6" s="9" t="s">
        <v>6</v>
      </c>
      <c r="E6" s="10" t="s">
        <v>7</v>
      </c>
      <c r="F6" s="10">
        <f>SUM(F7:F7)</f>
        <v>20000</v>
      </c>
      <c r="G6" s="10" t="s">
        <v>7</v>
      </c>
      <c r="H6" s="10">
        <f>SUM(H7:H7)</f>
        <v>0</v>
      </c>
      <c r="I6" s="9"/>
    </row>
    <row r="7" spans="1:9" ht="54" customHeight="1">
      <c r="A7" s="11">
        <v>1</v>
      </c>
      <c r="B7" s="98" t="s">
        <v>5</v>
      </c>
      <c r="C7" s="98" t="s">
        <v>9</v>
      </c>
      <c r="D7" s="51" t="s">
        <v>47</v>
      </c>
      <c r="E7" s="12" t="s">
        <v>7</v>
      </c>
      <c r="F7" s="13">
        <v>20000</v>
      </c>
      <c r="G7" s="14" t="s">
        <v>7</v>
      </c>
      <c r="H7" s="13">
        <v>0</v>
      </c>
      <c r="I7" s="254" t="s">
        <v>97</v>
      </c>
    </row>
    <row r="8" spans="1:10" ht="15.75" customHeight="1">
      <c r="A8" s="192" t="s">
        <v>12</v>
      </c>
      <c r="B8" s="192">
        <v>600</v>
      </c>
      <c r="C8" s="192"/>
      <c r="D8" s="202" t="s">
        <v>13</v>
      </c>
      <c r="E8" s="17" t="s">
        <v>7</v>
      </c>
      <c r="F8" s="17">
        <f>F11+F13+F15+F17+F18+F19+F20</f>
        <v>410256</v>
      </c>
      <c r="G8" s="17" t="s">
        <v>7</v>
      </c>
      <c r="H8" s="17">
        <f>H11+H13+H15+H17+H18+H19+H20</f>
        <v>379061.80999999994</v>
      </c>
      <c r="I8" s="203"/>
      <c r="J8" s="46"/>
    </row>
    <row r="9" spans="1:10" ht="15.75" customHeight="1">
      <c r="A9" s="192"/>
      <c r="B9" s="192"/>
      <c r="C9" s="192"/>
      <c r="D9" s="202"/>
      <c r="E9" s="18" t="s">
        <v>48</v>
      </c>
      <c r="F9" s="18">
        <f>F16</f>
        <v>39000</v>
      </c>
      <c r="G9" s="18" t="s">
        <v>48</v>
      </c>
      <c r="H9" s="18">
        <f>H16</f>
        <v>39000</v>
      </c>
      <c r="I9" s="203"/>
      <c r="J9" s="46"/>
    </row>
    <row r="10" spans="1:9" ht="13.5" customHeight="1">
      <c r="A10" s="192"/>
      <c r="B10" s="192"/>
      <c r="C10" s="192"/>
      <c r="D10" s="202"/>
      <c r="E10" s="18" t="s">
        <v>14</v>
      </c>
      <c r="F10" s="18">
        <f>F14</f>
        <v>306132</v>
      </c>
      <c r="G10" s="18" t="s">
        <v>14</v>
      </c>
      <c r="H10" s="18">
        <f>H14</f>
        <v>306131.78</v>
      </c>
      <c r="I10" s="203"/>
    </row>
    <row r="11" spans="1:9" ht="25.5" customHeight="1">
      <c r="A11" s="188" t="s">
        <v>8</v>
      </c>
      <c r="B11" s="172" t="s">
        <v>15</v>
      </c>
      <c r="C11" s="174" t="s">
        <v>16</v>
      </c>
      <c r="D11" s="176" t="s">
        <v>58</v>
      </c>
      <c r="E11" s="22" t="s">
        <v>7</v>
      </c>
      <c r="F11" s="21">
        <v>7418</v>
      </c>
      <c r="G11" s="21" t="s">
        <v>7</v>
      </c>
      <c r="H11" s="21">
        <v>0</v>
      </c>
      <c r="I11" s="178"/>
    </row>
    <row r="12" spans="1:9" ht="12.75">
      <c r="A12" s="189"/>
      <c r="B12" s="173"/>
      <c r="C12" s="175"/>
      <c r="D12" s="177"/>
      <c r="E12" s="77"/>
      <c r="F12" s="78"/>
      <c r="G12" s="99"/>
      <c r="H12" s="78"/>
      <c r="I12" s="179"/>
    </row>
    <row r="13" spans="1:10" ht="46.5" customHeight="1">
      <c r="A13" s="188" t="s">
        <v>10</v>
      </c>
      <c r="B13" s="172" t="s">
        <v>15</v>
      </c>
      <c r="C13" s="172" t="s">
        <v>16</v>
      </c>
      <c r="D13" s="252" t="s">
        <v>55</v>
      </c>
      <c r="E13" s="58" t="s">
        <v>7</v>
      </c>
      <c r="F13" s="24">
        <v>250314</v>
      </c>
      <c r="G13" s="60" t="s">
        <v>7</v>
      </c>
      <c r="H13" s="24">
        <v>250313.36</v>
      </c>
      <c r="I13" s="255" t="s">
        <v>110</v>
      </c>
      <c r="J13" s="46"/>
    </row>
    <row r="14" spans="1:9" ht="12.75">
      <c r="A14" s="189"/>
      <c r="B14" s="173"/>
      <c r="C14" s="173"/>
      <c r="D14" s="253"/>
      <c r="E14" s="58" t="s">
        <v>14</v>
      </c>
      <c r="F14" s="24">
        <v>306132</v>
      </c>
      <c r="G14" s="60" t="s">
        <v>14</v>
      </c>
      <c r="H14" s="24">
        <v>306131.78</v>
      </c>
      <c r="I14" s="256"/>
    </row>
    <row r="15" spans="1:10" ht="12.75">
      <c r="A15" s="188" t="s">
        <v>11</v>
      </c>
      <c r="B15" s="172" t="s">
        <v>15</v>
      </c>
      <c r="C15" s="209" t="s">
        <v>16</v>
      </c>
      <c r="D15" s="211" t="s">
        <v>59</v>
      </c>
      <c r="E15" s="22" t="s">
        <v>7</v>
      </c>
      <c r="F15" s="21">
        <v>100000</v>
      </c>
      <c r="G15" s="21" t="s">
        <v>7</v>
      </c>
      <c r="H15" s="21">
        <v>82030.35</v>
      </c>
      <c r="I15" s="257" t="s">
        <v>83</v>
      </c>
      <c r="J15" s="46"/>
    </row>
    <row r="16" spans="1:10" ht="15" customHeight="1">
      <c r="A16" s="189"/>
      <c r="B16" s="173"/>
      <c r="C16" s="210"/>
      <c r="D16" s="200"/>
      <c r="E16" s="58" t="s">
        <v>48</v>
      </c>
      <c r="F16" s="127">
        <v>39000</v>
      </c>
      <c r="G16" s="59" t="s">
        <v>48</v>
      </c>
      <c r="H16" s="24">
        <v>39000</v>
      </c>
      <c r="I16" s="257"/>
      <c r="J16" s="46"/>
    </row>
    <row r="17" spans="1:10" ht="34.5" customHeight="1">
      <c r="A17" s="96" t="s">
        <v>17</v>
      </c>
      <c r="B17" s="100" t="s">
        <v>15</v>
      </c>
      <c r="C17" s="101" t="s">
        <v>16</v>
      </c>
      <c r="D17" s="102" t="s">
        <v>60</v>
      </c>
      <c r="E17" s="109" t="s">
        <v>7</v>
      </c>
      <c r="F17" s="85">
        <v>26645</v>
      </c>
      <c r="G17" s="86" t="s">
        <v>42</v>
      </c>
      <c r="H17" s="85">
        <v>26644.8</v>
      </c>
      <c r="I17" s="254" t="s">
        <v>102</v>
      </c>
      <c r="J17" s="46"/>
    </row>
    <row r="18" spans="1:9" ht="48.75" customHeight="1">
      <c r="A18" s="82" t="s">
        <v>18</v>
      </c>
      <c r="B18" s="128" t="s">
        <v>15</v>
      </c>
      <c r="C18" s="129" t="s">
        <v>16</v>
      </c>
      <c r="D18" s="97" t="s">
        <v>61</v>
      </c>
      <c r="E18" s="58" t="s">
        <v>7</v>
      </c>
      <c r="F18" s="24">
        <v>11879</v>
      </c>
      <c r="G18" s="59" t="s">
        <v>7</v>
      </c>
      <c r="H18" s="24">
        <v>11879</v>
      </c>
      <c r="I18" s="258" t="s">
        <v>82</v>
      </c>
    </row>
    <row r="19" spans="1:9" ht="24.75" customHeight="1">
      <c r="A19" s="80" t="s">
        <v>19</v>
      </c>
      <c r="B19" s="81" t="s">
        <v>15</v>
      </c>
      <c r="C19" s="91" t="s">
        <v>16</v>
      </c>
      <c r="D19" s="87" t="s">
        <v>62</v>
      </c>
      <c r="E19" s="88" t="s">
        <v>7</v>
      </c>
      <c r="F19" s="89">
        <v>10000</v>
      </c>
      <c r="G19" s="90" t="s">
        <v>7</v>
      </c>
      <c r="H19" s="89">
        <v>4194.3</v>
      </c>
      <c r="I19" s="254" t="s">
        <v>79</v>
      </c>
    </row>
    <row r="20" spans="1:9" ht="30" customHeight="1">
      <c r="A20" s="53" t="s">
        <v>19</v>
      </c>
      <c r="B20" s="20" t="s">
        <v>15</v>
      </c>
      <c r="C20" s="103" t="s">
        <v>80</v>
      </c>
      <c r="D20" s="52" t="s">
        <v>63</v>
      </c>
      <c r="E20" s="138" t="s">
        <v>7</v>
      </c>
      <c r="F20" s="85">
        <v>4000</v>
      </c>
      <c r="G20" s="85" t="s">
        <v>7</v>
      </c>
      <c r="H20" s="137">
        <v>4000</v>
      </c>
      <c r="I20" s="254" t="s">
        <v>81</v>
      </c>
    </row>
    <row r="21" spans="1:9" ht="30" customHeight="1">
      <c r="A21" s="250" t="s">
        <v>54</v>
      </c>
      <c r="B21" s="248" t="s">
        <v>65</v>
      </c>
      <c r="C21" s="246"/>
      <c r="D21" s="244" t="s">
        <v>75</v>
      </c>
      <c r="E21" s="139" t="s">
        <v>7</v>
      </c>
      <c r="F21" s="140">
        <f>F23</f>
        <v>4985240</v>
      </c>
      <c r="G21" s="141" t="s">
        <v>7</v>
      </c>
      <c r="H21" s="141">
        <f>H23</f>
        <v>688728.28</v>
      </c>
      <c r="I21" s="186"/>
    </row>
    <row r="22" spans="1:9" s="130" customFormat="1" ht="30" customHeight="1">
      <c r="A22" s="251"/>
      <c r="B22" s="249"/>
      <c r="C22" s="247"/>
      <c r="D22" s="245"/>
      <c r="E22" s="142" t="s">
        <v>14</v>
      </c>
      <c r="F22" s="143">
        <f>F24</f>
        <v>1169013</v>
      </c>
      <c r="G22" s="144" t="s">
        <v>14</v>
      </c>
      <c r="H22" s="145">
        <f>H24</f>
        <v>1163591.58</v>
      </c>
      <c r="I22" s="187"/>
    </row>
    <row r="23" spans="1:10" ht="16.5" customHeight="1">
      <c r="A23" s="188" t="s">
        <v>8</v>
      </c>
      <c r="B23" s="236" t="s">
        <v>65</v>
      </c>
      <c r="C23" s="197" t="s">
        <v>64</v>
      </c>
      <c r="D23" s="199" t="s">
        <v>103</v>
      </c>
      <c r="E23" s="22" t="s">
        <v>7</v>
      </c>
      <c r="F23" s="21">
        <v>4985240</v>
      </c>
      <c r="G23" s="57" t="s">
        <v>7</v>
      </c>
      <c r="H23" s="21">
        <v>688728.28</v>
      </c>
      <c r="I23" s="255" t="s">
        <v>87</v>
      </c>
      <c r="J23" s="46"/>
    </row>
    <row r="24" spans="1:9" ht="39" customHeight="1">
      <c r="A24" s="231"/>
      <c r="B24" s="237"/>
      <c r="C24" s="198"/>
      <c r="D24" s="200"/>
      <c r="E24" s="77" t="s">
        <v>14</v>
      </c>
      <c r="F24" s="78">
        <v>1169013</v>
      </c>
      <c r="G24" s="79" t="s">
        <v>14</v>
      </c>
      <c r="H24" s="78">
        <v>1163591.58</v>
      </c>
      <c r="I24" s="256"/>
    </row>
    <row r="25" spans="1:9" ht="15" customHeight="1">
      <c r="A25" s="16" t="s">
        <v>28</v>
      </c>
      <c r="B25" s="16">
        <v>700</v>
      </c>
      <c r="C25" s="16"/>
      <c r="D25" s="62" t="s">
        <v>24</v>
      </c>
      <c r="E25" s="26" t="s">
        <v>7</v>
      </c>
      <c r="F25" s="26">
        <f>F26+F27</f>
        <v>74953</v>
      </c>
      <c r="G25" s="26" t="s">
        <v>7</v>
      </c>
      <c r="H25" s="26">
        <f>H26+H27</f>
        <v>68453</v>
      </c>
      <c r="I25" s="76"/>
    </row>
    <row r="26" spans="1:9" ht="40.5" customHeight="1">
      <c r="A26" s="11" t="s">
        <v>8</v>
      </c>
      <c r="B26" s="20" t="s">
        <v>25</v>
      </c>
      <c r="C26" s="20" t="s">
        <v>26</v>
      </c>
      <c r="D26" s="15" t="s">
        <v>27</v>
      </c>
      <c r="E26" s="12" t="s">
        <v>7</v>
      </c>
      <c r="F26" s="13">
        <v>50000</v>
      </c>
      <c r="G26" s="13" t="s">
        <v>7</v>
      </c>
      <c r="H26" s="13">
        <v>43500</v>
      </c>
      <c r="I26" s="259" t="s">
        <v>94</v>
      </c>
    </row>
    <row r="27" spans="1:9" ht="40.5" customHeight="1">
      <c r="A27" s="53" t="s">
        <v>10</v>
      </c>
      <c r="B27" s="103" t="s">
        <v>25</v>
      </c>
      <c r="C27" s="103" t="s">
        <v>66</v>
      </c>
      <c r="D27" s="51" t="s">
        <v>104</v>
      </c>
      <c r="E27" s="104" t="s">
        <v>7</v>
      </c>
      <c r="F27" s="13">
        <v>24953</v>
      </c>
      <c r="G27" s="105" t="s">
        <v>7</v>
      </c>
      <c r="H27" s="13">
        <v>24953</v>
      </c>
      <c r="I27" s="259" t="s">
        <v>96</v>
      </c>
    </row>
    <row r="28" spans="1:9" ht="40.5" customHeight="1">
      <c r="A28" s="131" t="s">
        <v>32</v>
      </c>
      <c r="B28" s="132" t="s">
        <v>76</v>
      </c>
      <c r="C28" s="132"/>
      <c r="D28" s="133" t="s">
        <v>77</v>
      </c>
      <c r="E28" s="135" t="s">
        <v>7</v>
      </c>
      <c r="F28" s="136">
        <f>F29</f>
        <v>4000</v>
      </c>
      <c r="G28" s="136"/>
      <c r="H28" s="136">
        <f>H29</f>
        <v>3680</v>
      </c>
      <c r="I28" s="134"/>
    </row>
    <row r="29" spans="1:9" ht="40.5" customHeight="1">
      <c r="A29" s="53" t="s">
        <v>8</v>
      </c>
      <c r="B29" s="103" t="s">
        <v>76</v>
      </c>
      <c r="C29" s="103" t="s">
        <v>67</v>
      </c>
      <c r="D29" s="51" t="s">
        <v>31</v>
      </c>
      <c r="E29" s="104" t="s">
        <v>7</v>
      </c>
      <c r="F29" s="13">
        <v>4000</v>
      </c>
      <c r="G29" s="105" t="s">
        <v>7</v>
      </c>
      <c r="H29" s="13">
        <v>3680</v>
      </c>
      <c r="I29" s="259" t="s">
        <v>95</v>
      </c>
    </row>
    <row r="30" spans="1:9" ht="27" customHeight="1">
      <c r="A30" s="7" t="s">
        <v>34</v>
      </c>
      <c r="B30" s="8" t="s">
        <v>29</v>
      </c>
      <c r="C30" s="7"/>
      <c r="D30" s="9" t="s">
        <v>30</v>
      </c>
      <c r="E30" s="10" t="s">
        <v>7</v>
      </c>
      <c r="F30" s="10">
        <f>F31+F32</f>
        <v>204421</v>
      </c>
      <c r="G30" s="10" t="s">
        <v>7</v>
      </c>
      <c r="H30" s="10">
        <f>H31+H32</f>
        <v>0</v>
      </c>
      <c r="I30" s="75"/>
    </row>
    <row r="31" spans="1:9" ht="16.5" customHeight="1">
      <c r="A31" s="19" t="s">
        <v>8</v>
      </c>
      <c r="B31" s="61" t="s">
        <v>29</v>
      </c>
      <c r="C31" s="61" t="s">
        <v>49</v>
      </c>
      <c r="D31" s="25" t="s">
        <v>31</v>
      </c>
      <c r="E31" s="23" t="s">
        <v>7</v>
      </c>
      <c r="F31" s="21">
        <v>10000</v>
      </c>
      <c r="G31" s="21" t="s">
        <v>7</v>
      </c>
      <c r="H31" s="260">
        <v>0</v>
      </c>
      <c r="I31" s="74"/>
    </row>
    <row r="32" spans="1:9" ht="48">
      <c r="A32" s="82" t="s">
        <v>10</v>
      </c>
      <c r="B32" s="83" t="s">
        <v>29</v>
      </c>
      <c r="C32" s="83" t="s">
        <v>49</v>
      </c>
      <c r="D32" s="54" t="s">
        <v>50</v>
      </c>
      <c r="E32" s="84" t="s">
        <v>7</v>
      </c>
      <c r="F32" s="85">
        <v>194421</v>
      </c>
      <c r="G32" s="86" t="s">
        <v>7</v>
      </c>
      <c r="H32" s="85">
        <v>0</v>
      </c>
      <c r="I32" s="259" t="s">
        <v>86</v>
      </c>
    </row>
    <row r="33" spans="1:9" ht="25.5">
      <c r="A33" s="194" t="s">
        <v>32</v>
      </c>
      <c r="B33" s="194">
        <v>754</v>
      </c>
      <c r="C33" s="194"/>
      <c r="D33" s="214" t="s">
        <v>53</v>
      </c>
      <c r="E33" s="92" t="s">
        <v>7</v>
      </c>
      <c r="F33" s="92">
        <f>F35+F36</f>
        <v>20000</v>
      </c>
      <c r="G33" s="92" t="s">
        <v>7</v>
      </c>
      <c r="H33" s="92">
        <f>H35+H36</f>
        <v>10000</v>
      </c>
      <c r="I33" s="95"/>
    </row>
    <row r="34" spans="1:9" ht="12.75">
      <c r="A34" s="195"/>
      <c r="B34" s="195"/>
      <c r="C34" s="195"/>
      <c r="D34" s="215"/>
      <c r="E34" s="27" t="s">
        <v>48</v>
      </c>
      <c r="F34" s="93">
        <f>F37</f>
        <v>70000</v>
      </c>
      <c r="G34" s="27" t="s">
        <v>48</v>
      </c>
      <c r="H34" s="93">
        <f>H37</f>
        <v>70000</v>
      </c>
      <c r="I34" s="94"/>
    </row>
    <row r="35" spans="1:9" ht="53.25" customHeight="1">
      <c r="A35" s="107" t="s">
        <v>8</v>
      </c>
      <c r="B35" s="107">
        <v>754</v>
      </c>
      <c r="C35" s="107">
        <v>75421</v>
      </c>
      <c r="D35" s="108" t="s">
        <v>111</v>
      </c>
      <c r="E35" s="109" t="s">
        <v>7</v>
      </c>
      <c r="F35" s="85">
        <v>10000</v>
      </c>
      <c r="G35" s="85" t="s">
        <v>7</v>
      </c>
      <c r="H35" s="85">
        <v>10000</v>
      </c>
      <c r="I35" s="110" t="s">
        <v>112</v>
      </c>
    </row>
    <row r="36" spans="1:9" ht="23.25" customHeight="1">
      <c r="A36" s="80" t="s">
        <v>10</v>
      </c>
      <c r="B36" s="106">
        <v>754</v>
      </c>
      <c r="C36" s="106">
        <v>75412</v>
      </c>
      <c r="D36" s="252" t="s">
        <v>105</v>
      </c>
      <c r="E36" s="58" t="s">
        <v>7</v>
      </c>
      <c r="F36" s="24">
        <v>10000</v>
      </c>
      <c r="G36" s="59" t="s">
        <v>7</v>
      </c>
      <c r="H36" s="24">
        <v>0</v>
      </c>
      <c r="I36" s="255" t="s">
        <v>99</v>
      </c>
    </row>
    <row r="37" spans="1:9" ht="12.75">
      <c r="A37" s="106"/>
      <c r="B37" s="106"/>
      <c r="C37" s="106"/>
      <c r="D37" s="253"/>
      <c r="E37" s="58" t="s">
        <v>48</v>
      </c>
      <c r="F37" s="24">
        <v>70000</v>
      </c>
      <c r="G37" s="59" t="s">
        <v>48</v>
      </c>
      <c r="H37" s="24">
        <v>70000</v>
      </c>
      <c r="I37" s="261"/>
    </row>
    <row r="38" spans="1:9" ht="24" customHeight="1">
      <c r="A38" s="192" t="s">
        <v>34</v>
      </c>
      <c r="B38" s="192">
        <v>801</v>
      </c>
      <c r="C38" s="192"/>
      <c r="D38" s="228" t="s">
        <v>35</v>
      </c>
      <c r="E38" s="155" t="s">
        <v>7</v>
      </c>
      <c r="F38" s="155">
        <f>F41+F43+F45</f>
        <v>242500</v>
      </c>
      <c r="G38" s="153" t="s">
        <v>7</v>
      </c>
      <c r="H38" s="155">
        <f>H41+H43+H45</f>
        <v>290943.89</v>
      </c>
      <c r="I38" s="154"/>
    </row>
    <row r="39" spans="1:10" ht="24" customHeight="1">
      <c r="A39" s="193"/>
      <c r="B39" s="193"/>
      <c r="C39" s="193"/>
      <c r="D39" s="229"/>
      <c r="E39" s="155" t="s">
        <v>48</v>
      </c>
      <c r="F39" s="155">
        <f>F42+F44+F46</f>
        <v>242500</v>
      </c>
      <c r="G39" s="153" t="s">
        <v>48</v>
      </c>
      <c r="H39" s="155">
        <f>H42+H44</f>
        <v>158822.32</v>
      </c>
      <c r="I39" s="154"/>
      <c r="J39" s="46"/>
    </row>
    <row r="40" spans="1:9" ht="24" customHeight="1">
      <c r="A40" s="195"/>
      <c r="B40" s="195"/>
      <c r="C40" s="195"/>
      <c r="D40" s="230"/>
      <c r="E40" s="156" t="s">
        <v>14</v>
      </c>
      <c r="F40" s="156">
        <f>F47</f>
        <v>49500</v>
      </c>
      <c r="G40" s="153" t="s">
        <v>14</v>
      </c>
      <c r="H40" s="156">
        <f>H47</f>
        <v>45965.43</v>
      </c>
      <c r="I40" s="154"/>
    </row>
    <row r="41" spans="1:10" ht="26.25" customHeight="1">
      <c r="A41" s="225" t="s">
        <v>8</v>
      </c>
      <c r="B41" s="225">
        <v>801</v>
      </c>
      <c r="C41" s="225">
        <v>80101</v>
      </c>
      <c r="D41" s="184" t="s">
        <v>84</v>
      </c>
      <c r="E41" s="146" t="s">
        <v>7</v>
      </c>
      <c r="F41" s="126">
        <v>114800</v>
      </c>
      <c r="G41" s="68" t="s">
        <v>7</v>
      </c>
      <c r="H41" s="167">
        <v>101206.09</v>
      </c>
      <c r="I41" s="262" t="s">
        <v>85</v>
      </c>
      <c r="J41" s="46"/>
    </row>
    <row r="42" spans="1:9" ht="19.5" customHeight="1">
      <c r="A42" s="196"/>
      <c r="B42" s="196"/>
      <c r="C42" s="196"/>
      <c r="D42" s="185"/>
      <c r="E42" s="148" t="s">
        <v>48</v>
      </c>
      <c r="F42" s="149">
        <v>114800</v>
      </c>
      <c r="G42" s="69" t="s">
        <v>48</v>
      </c>
      <c r="H42" s="168">
        <v>95056.09</v>
      </c>
      <c r="I42" s="258"/>
    </row>
    <row r="43" spans="1:9" ht="24" customHeight="1">
      <c r="A43" s="188" t="s">
        <v>10</v>
      </c>
      <c r="B43" s="225">
        <v>801</v>
      </c>
      <c r="C43" s="225">
        <v>80101</v>
      </c>
      <c r="D43" s="226" t="s">
        <v>69</v>
      </c>
      <c r="E43" s="147" t="s">
        <v>7</v>
      </c>
      <c r="F43" s="126">
        <v>63850</v>
      </c>
      <c r="G43" s="113" t="s">
        <v>7</v>
      </c>
      <c r="H43" s="169">
        <v>63766.23</v>
      </c>
      <c r="I43" s="263" t="s">
        <v>85</v>
      </c>
    </row>
    <row r="44" spans="1:9" ht="12.75">
      <c r="A44" s="196"/>
      <c r="B44" s="196"/>
      <c r="C44" s="196"/>
      <c r="D44" s="227"/>
      <c r="E44" s="148" t="s">
        <v>48</v>
      </c>
      <c r="F44" s="151">
        <v>63850</v>
      </c>
      <c r="G44" s="79" t="s">
        <v>48</v>
      </c>
      <c r="H44" s="170">
        <v>63766.23</v>
      </c>
      <c r="I44" s="264"/>
    </row>
    <row r="45" spans="1:9" ht="24" customHeight="1">
      <c r="A45" s="188" t="s">
        <v>11</v>
      </c>
      <c r="B45" s="225">
        <v>801</v>
      </c>
      <c r="C45" s="225">
        <v>80101</v>
      </c>
      <c r="D45" s="184" t="s">
        <v>68</v>
      </c>
      <c r="E45" s="150" t="s">
        <v>7</v>
      </c>
      <c r="F45" s="112">
        <v>63850</v>
      </c>
      <c r="G45" s="152" t="s">
        <v>7</v>
      </c>
      <c r="H45" s="171">
        <v>125971.57</v>
      </c>
      <c r="I45" s="265" t="s">
        <v>85</v>
      </c>
    </row>
    <row r="46" spans="1:9" ht="12.75">
      <c r="A46" s="196"/>
      <c r="B46" s="196"/>
      <c r="C46" s="196"/>
      <c r="D46" s="185"/>
      <c r="E46" s="58" t="s">
        <v>48</v>
      </c>
      <c r="F46" s="24">
        <v>63850</v>
      </c>
      <c r="G46" s="59" t="s">
        <v>48</v>
      </c>
      <c r="H46" s="24">
        <v>0</v>
      </c>
      <c r="I46" s="258"/>
    </row>
    <row r="47" spans="1:9" ht="16.5" customHeight="1">
      <c r="A47" s="96" t="s">
        <v>17</v>
      </c>
      <c r="B47" s="19">
        <v>801</v>
      </c>
      <c r="C47" s="19">
        <v>80195</v>
      </c>
      <c r="D47" s="29" t="s">
        <v>70</v>
      </c>
      <c r="E47" s="55" t="s">
        <v>14</v>
      </c>
      <c r="F47" s="21">
        <v>49500</v>
      </c>
      <c r="G47" s="56" t="s">
        <v>14</v>
      </c>
      <c r="H47" s="21">
        <v>45965.43</v>
      </c>
      <c r="I47" s="254" t="s">
        <v>88</v>
      </c>
    </row>
    <row r="48" spans="1:9" ht="18.75" customHeight="1">
      <c r="A48" s="191" t="s">
        <v>36</v>
      </c>
      <c r="B48" s="192">
        <v>900</v>
      </c>
      <c r="C48" s="191"/>
      <c r="D48" s="220" t="s">
        <v>37</v>
      </c>
      <c r="E48" s="26" t="s">
        <v>7</v>
      </c>
      <c r="F48" s="26">
        <f>F51+F53+F54+F56+F58+F60+F61+F63+F65+F66</f>
        <v>3001787</v>
      </c>
      <c r="G48" s="26" t="s">
        <v>7</v>
      </c>
      <c r="H48" s="26">
        <f>H51+H53+H54+H56+H58+H60+H61+H63+H65+H66</f>
        <v>2915933.39</v>
      </c>
      <c r="I48" s="190"/>
    </row>
    <row r="49" spans="1:9" ht="18.75" customHeight="1">
      <c r="A49" s="191"/>
      <c r="B49" s="193"/>
      <c r="C49" s="191"/>
      <c r="D49" s="220"/>
      <c r="E49" s="27" t="s">
        <v>33</v>
      </c>
      <c r="F49" s="27">
        <f>F52+F59+F62</f>
        <v>733310</v>
      </c>
      <c r="G49" s="27" t="s">
        <v>33</v>
      </c>
      <c r="H49" s="27">
        <f>H52+H59+H62</f>
        <v>722931.72</v>
      </c>
      <c r="I49" s="190"/>
    </row>
    <row r="50" spans="1:9" ht="16.5" customHeight="1">
      <c r="A50" s="191"/>
      <c r="B50" s="193"/>
      <c r="C50" s="191"/>
      <c r="D50" s="220"/>
      <c r="E50" s="157" t="s">
        <v>14</v>
      </c>
      <c r="F50" s="157">
        <f>F55+F57+F64</f>
        <v>3095154</v>
      </c>
      <c r="G50" s="157" t="s">
        <v>14</v>
      </c>
      <c r="H50" s="158">
        <f>H55+H57+H64</f>
        <v>3095153.58</v>
      </c>
      <c r="I50" s="190"/>
    </row>
    <row r="51" spans="1:9" ht="22.5" customHeight="1">
      <c r="A51" s="212" t="s">
        <v>8</v>
      </c>
      <c r="B51" s="212">
        <v>900</v>
      </c>
      <c r="C51" s="221" t="s">
        <v>38</v>
      </c>
      <c r="D51" s="238" t="s">
        <v>71</v>
      </c>
      <c r="E51" s="116" t="s">
        <v>7</v>
      </c>
      <c r="F51" s="111">
        <v>475000</v>
      </c>
      <c r="G51" s="115" t="s">
        <v>7</v>
      </c>
      <c r="H51" s="114">
        <v>469043.38</v>
      </c>
      <c r="I51" s="266" t="s">
        <v>52</v>
      </c>
    </row>
    <row r="52" spans="1:9" ht="13.5" customHeight="1">
      <c r="A52" s="213"/>
      <c r="B52" s="223"/>
      <c r="C52" s="222"/>
      <c r="D52" s="235"/>
      <c r="E52" s="117" t="s">
        <v>33</v>
      </c>
      <c r="F52" s="118">
        <v>182938</v>
      </c>
      <c r="G52" s="119"/>
      <c r="H52" s="120">
        <v>182938</v>
      </c>
      <c r="I52" s="267"/>
    </row>
    <row r="53" spans="1:9" ht="41.25" customHeight="1">
      <c r="A53" s="121" t="s">
        <v>10</v>
      </c>
      <c r="B53" s="122">
        <v>900</v>
      </c>
      <c r="C53" s="66" t="s">
        <v>38</v>
      </c>
      <c r="D53" s="73" t="s">
        <v>72</v>
      </c>
      <c r="E53" s="70" t="s">
        <v>7</v>
      </c>
      <c r="F53" s="63">
        <v>30000</v>
      </c>
      <c r="G53" s="70" t="s">
        <v>7</v>
      </c>
      <c r="H53" s="63">
        <v>0</v>
      </c>
      <c r="I53" s="254" t="s">
        <v>97</v>
      </c>
    </row>
    <row r="54" spans="1:9" ht="37.5" customHeight="1">
      <c r="A54" s="206" t="s">
        <v>11</v>
      </c>
      <c r="B54" s="182">
        <v>900</v>
      </c>
      <c r="C54" s="180" t="s">
        <v>38</v>
      </c>
      <c r="D54" s="239" t="s">
        <v>109</v>
      </c>
      <c r="E54" s="68" t="s">
        <v>7</v>
      </c>
      <c r="F54" s="159">
        <v>1159</v>
      </c>
      <c r="G54" s="68" t="s">
        <v>7</v>
      </c>
      <c r="H54" s="68">
        <v>1158</v>
      </c>
      <c r="I54" s="266" t="s">
        <v>93</v>
      </c>
    </row>
    <row r="55" spans="1:9" ht="41.25" customHeight="1">
      <c r="A55" s="207"/>
      <c r="B55" s="183"/>
      <c r="C55" s="181"/>
      <c r="D55" s="240"/>
      <c r="E55" s="69" t="s">
        <v>14</v>
      </c>
      <c r="F55" s="149">
        <v>2074</v>
      </c>
      <c r="G55" s="69" t="s">
        <v>14</v>
      </c>
      <c r="H55" s="67">
        <v>2074</v>
      </c>
      <c r="I55" s="267"/>
    </row>
    <row r="56" spans="1:9" ht="24.75" customHeight="1">
      <c r="A56" s="206" t="s">
        <v>17</v>
      </c>
      <c r="B56" s="182">
        <v>900</v>
      </c>
      <c r="C56" s="180" t="s">
        <v>38</v>
      </c>
      <c r="D56" s="239" t="s">
        <v>73</v>
      </c>
      <c r="E56" s="113" t="s">
        <v>7</v>
      </c>
      <c r="F56" s="126">
        <v>1969717</v>
      </c>
      <c r="G56" s="113" t="s">
        <v>7</v>
      </c>
      <c r="H56" s="112">
        <v>1969715.91</v>
      </c>
      <c r="I56" s="266" t="s">
        <v>52</v>
      </c>
    </row>
    <row r="57" spans="1:9" ht="12.75">
      <c r="A57" s="207"/>
      <c r="B57" s="183"/>
      <c r="C57" s="181"/>
      <c r="D57" s="241"/>
      <c r="E57" s="113" t="s">
        <v>14</v>
      </c>
      <c r="F57" s="112">
        <v>3077680</v>
      </c>
      <c r="G57" s="113" t="s">
        <v>14</v>
      </c>
      <c r="H57" s="112">
        <v>3077679.58</v>
      </c>
      <c r="I57" s="267"/>
    </row>
    <row r="58" spans="1:9" ht="12.75">
      <c r="A58" s="232" t="s">
        <v>18</v>
      </c>
      <c r="B58" s="224">
        <v>900</v>
      </c>
      <c r="C58" s="204" t="s">
        <v>38</v>
      </c>
      <c r="D58" s="234" t="s">
        <v>106</v>
      </c>
      <c r="E58" s="68" t="s">
        <v>7</v>
      </c>
      <c r="F58" s="68">
        <v>80311</v>
      </c>
      <c r="G58" s="68" t="s">
        <v>7</v>
      </c>
      <c r="H58" s="68">
        <v>82408.16</v>
      </c>
      <c r="I58" s="268" t="s">
        <v>52</v>
      </c>
    </row>
    <row r="59" spans="1:9" ht="16.5" customHeight="1">
      <c r="A59" s="233"/>
      <c r="B59" s="223"/>
      <c r="C59" s="205"/>
      <c r="D59" s="235"/>
      <c r="E59" s="69" t="s">
        <v>33</v>
      </c>
      <c r="F59" s="67">
        <v>289689</v>
      </c>
      <c r="G59" s="69" t="s">
        <v>33</v>
      </c>
      <c r="H59" s="67">
        <v>279311.57</v>
      </c>
      <c r="I59" s="268"/>
    </row>
    <row r="60" spans="1:9" ht="33.75" customHeight="1">
      <c r="A60" s="160" t="s">
        <v>19</v>
      </c>
      <c r="B60" s="123">
        <v>900</v>
      </c>
      <c r="C60" s="124" t="s">
        <v>38</v>
      </c>
      <c r="D60" s="125" t="s">
        <v>107</v>
      </c>
      <c r="E60" s="113" t="s">
        <v>7</v>
      </c>
      <c r="F60" s="112">
        <v>2000</v>
      </c>
      <c r="G60" s="113" t="s">
        <v>7</v>
      </c>
      <c r="H60" s="112">
        <v>1845</v>
      </c>
      <c r="I60" s="269" t="s">
        <v>89</v>
      </c>
    </row>
    <row r="61" spans="1:9" ht="22.5" customHeight="1">
      <c r="A61" s="232" t="s">
        <v>20</v>
      </c>
      <c r="B61" s="224">
        <v>900</v>
      </c>
      <c r="C61" s="204" t="s">
        <v>39</v>
      </c>
      <c r="D61" s="234" t="s">
        <v>108</v>
      </c>
      <c r="E61" s="68" t="s">
        <v>7</v>
      </c>
      <c r="F61" s="68">
        <v>327000</v>
      </c>
      <c r="G61" s="68" t="s">
        <v>7</v>
      </c>
      <c r="H61" s="68">
        <v>287602.16</v>
      </c>
      <c r="I61" s="268" t="s">
        <v>100</v>
      </c>
    </row>
    <row r="62" spans="1:9" ht="30" customHeight="1">
      <c r="A62" s="233"/>
      <c r="B62" s="223"/>
      <c r="C62" s="205"/>
      <c r="D62" s="235"/>
      <c r="E62" s="69" t="s">
        <v>33</v>
      </c>
      <c r="F62" s="67">
        <v>260683</v>
      </c>
      <c r="G62" s="69" t="s">
        <v>33</v>
      </c>
      <c r="H62" s="67">
        <v>260682.15</v>
      </c>
      <c r="I62" s="268"/>
    </row>
    <row r="63" spans="1:9" ht="32.25" customHeight="1">
      <c r="A63" s="206" t="s">
        <v>21</v>
      </c>
      <c r="B63" s="182">
        <v>900</v>
      </c>
      <c r="C63" s="204" t="s">
        <v>39</v>
      </c>
      <c r="D63" s="242" t="s">
        <v>51</v>
      </c>
      <c r="E63" s="113" t="s">
        <v>7</v>
      </c>
      <c r="F63" s="126">
        <v>8600</v>
      </c>
      <c r="G63" s="113" t="s">
        <v>42</v>
      </c>
      <c r="H63" s="126">
        <v>7224</v>
      </c>
      <c r="I63" s="266" t="s">
        <v>92</v>
      </c>
    </row>
    <row r="64" spans="1:9" ht="23.25" customHeight="1">
      <c r="A64" s="207"/>
      <c r="B64" s="183"/>
      <c r="C64" s="205"/>
      <c r="D64" s="243"/>
      <c r="E64" s="69" t="s">
        <v>14</v>
      </c>
      <c r="F64" s="149">
        <v>15400</v>
      </c>
      <c r="G64" s="69" t="s">
        <v>14</v>
      </c>
      <c r="H64" s="149">
        <v>15400</v>
      </c>
      <c r="I64" s="267"/>
    </row>
    <row r="65" spans="1:9" ht="51">
      <c r="A65" s="161" t="s">
        <v>22</v>
      </c>
      <c r="B65" s="65">
        <v>900</v>
      </c>
      <c r="C65" s="64" t="s">
        <v>40</v>
      </c>
      <c r="D65" s="52" t="s">
        <v>41</v>
      </c>
      <c r="E65" s="67" t="s">
        <v>7</v>
      </c>
      <c r="F65" s="63">
        <v>58000</v>
      </c>
      <c r="G65" s="63" t="s">
        <v>7</v>
      </c>
      <c r="H65" s="63">
        <v>50460.78</v>
      </c>
      <c r="I65" s="270" t="s">
        <v>90</v>
      </c>
    </row>
    <row r="66" spans="1:9" ht="38.25">
      <c r="A66" s="163" t="s">
        <v>23</v>
      </c>
      <c r="B66" s="164">
        <v>900</v>
      </c>
      <c r="C66" s="165" t="s">
        <v>40</v>
      </c>
      <c r="D66" s="52" t="s">
        <v>74</v>
      </c>
      <c r="E66" s="70" t="s">
        <v>7</v>
      </c>
      <c r="F66" s="162">
        <v>50000</v>
      </c>
      <c r="G66" s="70" t="s">
        <v>7</v>
      </c>
      <c r="H66" s="162">
        <v>46476</v>
      </c>
      <c r="I66" s="270" t="s">
        <v>91</v>
      </c>
    </row>
    <row r="67" spans="1:9" ht="22.5" customHeight="1">
      <c r="A67" s="193" t="s">
        <v>43</v>
      </c>
      <c r="B67" s="193">
        <v>921</v>
      </c>
      <c r="C67" s="193"/>
      <c r="D67" s="193" t="s">
        <v>44</v>
      </c>
      <c r="E67" s="27" t="s">
        <v>7</v>
      </c>
      <c r="F67" s="27">
        <f>F69</f>
        <v>857725</v>
      </c>
      <c r="G67" s="27" t="s">
        <v>7</v>
      </c>
      <c r="H67" s="27">
        <f>H69</f>
        <v>856415.68</v>
      </c>
      <c r="I67" s="208"/>
    </row>
    <row r="68" spans="1:9" ht="20.25" customHeight="1">
      <c r="A68" s="195"/>
      <c r="B68" s="195"/>
      <c r="C68" s="195"/>
      <c r="D68" s="195"/>
      <c r="E68" s="27" t="s">
        <v>14</v>
      </c>
      <c r="F68" s="27">
        <f>F70</f>
        <v>2287760</v>
      </c>
      <c r="G68" s="27" t="s">
        <v>14</v>
      </c>
      <c r="H68" s="27">
        <f>H70</f>
        <v>2287749.78</v>
      </c>
      <c r="I68" s="190"/>
    </row>
    <row r="69" spans="1:9" ht="27" customHeight="1">
      <c r="A69" s="188" t="s">
        <v>8</v>
      </c>
      <c r="B69" s="216">
        <v>921</v>
      </c>
      <c r="C69" s="216">
        <v>92114</v>
      </c>
      <c r="D69" s="218" t="s">
        <v>45</v>
      </c>
      <c r="E69" s="21" t="s">
        <v>7</v>
      </c>
      <c r="F69" s="21">
        <v>857725</v>
      </c>
      <c r="G69" s="21" t="s">
        <v>7</v>
      </c>
      <c r="H69" s="21">
        <v>856415.68</v>
      </c>
      <c r="I69" s="271" t="s">
        <v>78</v>
      </c>
    </row>
    <row r="70" spans="1:9" ht="27" customHeight="1">
      <c r="A70" s="196"/>
      <c r="B70" s="217"/>
      <c r="C70" s="217"/>
      <c r="D70" s="219"/>
      <c r="E70" s="71" t="s">
        <v>14</v>
      </c>
      <c r="F70" s="28">
        <v>2287760</v>
      </c>
      <c r="G70" s="71" t="s">
        <v>14</v>
      </c>
      <c r="H70" s="28">
        <v>2287749.78</v>
      </c>
      <c r="I70" s="272"/>
    </row>
    <row r="71" spans="1:9" ht="21" customHeight="1">
      <c r="A71" s="30"/>
      <c r="B71" s="31"/>
      <c r="C71" s="31"/>
      <c r="D71" s="30" t="s">
        <v>46</v>
      </c>
      <c r="E71" s="30" t="s">
        <v>7</v>
      </c>
      <c r="F71" s="32">
        <f>F6+F8+F21+F25+F28+F30+F33+F38+F48+F67</f>
        <v>9820882</v>
      </c>
      <c r="G71" s="166" t="s">
        <v>7</v>
      </c>
      <c r="H71" s="32">
        <f>H6+H8+H21+H25+H28+H30+H33+H38+H48+H67</f>
        <v>5213216.05</v>
      </c>
      <c r="I71" s="30"/>
    </row>
    <row r="72" spans="1:9" ht="12" customHeight="1">
      <c r="A72" s="33"/>
      <c r="B72" s="34"/>
      <c r="C72" s="34"/>
      <c r="D72" s="33"/>
      <c r="E72" s="33" t="s">
        <v>33</v>
      </c>
      <c r="F72" s="32">
        <f>F49</f>
        <v>733310</v>
      </c>
      <c r="G72" s="32" t="str">
        <f>G49</f>
        <v>b)</v>
      </c>
      <c r="H72" s="32">
        <f>H49</f>
        <v>722931.72</v>
      </c>
      <c r="I72" s="33"/>
    </row>
    <row r="73" spans="1:9" ht="12" customHeight="1">
      <c r="A73" s="33"/>
      <c r="B73" s="34"/>
      <c r="C73" s="34"/>
      <c r="D73" s="33"/>
      <c r="E73" s="72" t="s">
        <v>48</v>
      </c>
      <c r="F73" s="32">
        <f>F9+F34+F39</f>
        <v>351500</v>
      </c>
      <c r="G73" s="166" t="s">
        <v>48</v>
      </c>
      <c r="H73" s="32">
        <f>H9+H34+H39</f>
        <v>267822.32</v>
      </c>
      <c r="I73" s="33"/>
    </row>
    <row r="74" spans="1:9" ht="12.75" customHeight="1">
      <c r="A74" s="33"/>
      <c r="B74" s="34"/>
      <c r="C74" s="34"/>
      <c r="D74" s="33"/>
      <c r="E74" s="33" t="s">
        <v>14</v>
      </c>
      <c r="F74" s="32">
        <f>F10+F22+F40+F50+F68</f>
        <v>6907559</v>
      </c>
      <c r="G74" s="166" t="s">
        <v>14</v>
      </c>
      <c r="H74" s="32">
        <f>H10+H22+H40+H50+H68</f>
        <v>6898592.15</v>
      </c>
      <c r="I74" s="33"/>
    </row>
    <row r="75" spans="1:9" ht="7.5" customHeight="1">
      <c r="A75" s="35"/>
      <c r="B75" s="36"/>
      <c r="C75" s="36"/>
      <c r="D75" s="35"/>
      <c r="E75" s="37"/>
      <c r="F75" s="37"/>
      <c r="G75" s="37"/>
      <c r="H75" s="37"/>
      <c r="I75" s="35"/>
    </row>
    <row r="76" spans="1:9" ht="12.75">
      <c r="A76" s="35"/>
      <c r="B76" s="36"/>
      <c r="C76" s="36"/>
      <c r="D76" s="35"/>
      <c r="E76" s="35"/>
      <c r="F76" s="32">
        <f>SUM(F71:F74)</f>
        <v>17813251</v>
      </c>
      <c r="G76" s="33"/>
      <c r="H76" s="32">
        <f>SUM(H71:H74)</f>
        <v>13102562.24</v>
      </c>
      <c r="I76" s="35"/>
    </row>
    <row r="77" spans="1:9" ht="12.75">
      <c r="A77" s="38"/>
      <c r="B77" s="39"/>
      <c r="C77" s="39"/>
      <c r="D77" s="38"/>
      <c r="E77" s="40"/>
      <c r="F77" s="40"/>
      <c r="G77" s="40"/>
      <c r="H77" s="40"/>
      <c r="I77" s="41"/>
    </row>
    <row r="78" spans="1:9" ht="12.75">
      <c r="A78" s="38"/>
      <c r="B78" s="39"/>
      <c r="C78" s="39"/>
      <c r="D78" s="38"/>
      <c r="E78" s="40"/>
      <c r="F78" s="40"/>
      <c r="G78" s="40"/>
      <c r="H78" s="40"/>
      <c r="I78" s="41"/>
    </row>
    <row r="79" spans="1:9" ht="12.75">
      <c r="A79" s="38"/>
      <c r="B79" s="39"/>
      <c r="C79" s="39"/>
      <c r="D79" s="38"/>
      <c r="E79" s="40"/>
      <c r="F79" s="40"/>
      <c r="G79" s="40"/>
      <c r="H79" s="47"/>
      <c r="I79" s="48"/>
    </row>
    <row r="80" spans="1:9" ht="12.75">
      <c r="A80" s="38"/>
      <c r="B80" s="39"/>
      <c r="C80" s="39"/>
      <c r="D80" s="38"/>
      <c r="E80" s="40"/>
      <c r="F80" s="40"/>
      <c r="G80" s="40"/>
      <c r="H80" s="47"/>
      <c r="I80" s="48"/>
    </row>
    <row r="81" spans="1:9" ht="12.75">
      <c r="A81" s="38"/>
      <c r="B81" s="39"/>
      <c r="C81" s="39"/>
      <c r="D81" s="38"/>
      <c r="E81" s="40"/>
      <c r="F81" s="40"/>
      <c r="G81" s="40"/>
      <c r="H81" s="47"/>
      <c r="I81" s="48"/>
    </row>
    <row r="82" spans="1:9" ht="12.75">
      <c r="A82" s="39"/>
      <c r="B82" s="39"/>
      <c r="C82" s="39"/>
      <c r="D82" s="41"/>
      <c r="E82" s="42"/>
      <c r="F82" s="42"/>
      <c r="G82" s="42"/>
      <c r="H82" s="49"/>
      <c r="I82" s="48"/>
    </row>
    <row r="83" spans="1:9" ht="12.75">
      <c r="A83" s="39"/>
      <c r="B83" s="39"/>
      <c r="C83" s="39"/>
      <c r="D83" s="41"/>
      <c r="E83" s="42"/>
      <c r="F83" s="42"/>
      <c r="G83" s="42"/>
      <c r="H83" s="42"/>
      <c r="I83" s="41"/>
    </row>
    <row r="84" spans="1:9" ht="12.75">
      <c r="A84" s="39"/>
      <c r="B84" s="39"/>
      <c r="C84" s="39"/>
      <c r="D84" s="41"/>
      <c r="E84" s="42"/>
      <c r="F84" s="42"/>
      <c r="G84" s="42"/>
      <c r="H84" s="42"/>
      <c r="I84" s="41"/>
    </row>
    <row r="85" spans="1:9" ht="12.75">
      <c r="A85" s="39"/>
      <c r="B85" s="39"/>
      <c r="C85" s="39"/>
      <c r="D85" s="41"/>
      <c r="E85" s="42"/>
      <c r="F85" s="42"/>
      <c r="G85" s="42"/>
      <c r="H85" s="42"/>
      <c r="I85" s="41"/>
    </row>
    <row r="86" spans="1:9" ht="12.75">
      <c r="A86" s="39"/>
      <c r="B86" s="39"/>
      <c r="C86" s="39"/>
      <c r="D86" s="41"/>
      <c r="E86" s="42"/>
      <c r="F86" s="42"/>
      <c r="G86" s="42"/>
      <c r="H86" s="42"/>
      <c r="I86" s="41"/>
    </row>
    <row r="87" spans="1:9" ht="12.75">
      <c r="A87" s="39"/>
      <c r="B87" s="39"/>
      <c r="C87" s="39"/>
      <c r="D87" s="41"/>
      <c r="E87" s="42"/>
      <c r="F87" s="42"/>
      <c r="G87" s="42"/>
      <c r="H87" s="42"/>
      <c r="I87" s="41"/>
    </row>
    <row r="88" spans="1:9" ht="12.75">
      <c r="A88" s="39"/>
      <c r="B88" s="39"/>
      <c r="C88" s="39"/>
      <c r="D88" s="41"/>
      <c r="E88" s="42"/>
      <c r="F88" s="42"/>
      <c r="G88" s="42"/>
      <c r="H88" s="42"/>
      <c r="I88" s="41"/>
    </row>
    <row r="89" spans="1:9" ht="12.75">
      <c r="A89" s="39"/>
      <c r="B89" s="39"/>
      <c r="C89" s="39"/>
      <c r="D89" s="41"/>
      <c r="E89" s="42"/>
      <c r="F89" s="42"/>
      <c r="G89" s="42"/>
      <c r="H89" s="42"/>
      <c r="I89" s="41"/>
    </row>
    <row r="90" spans="1:9" ht="12.75">
      <c r="A90" s="39"/>
      <c r="B90" s="39"/>
      <c r="C90" s="39"/>
      <c r="D90" s="41"/>
      <c r="E90" s="42"/>
      <c r="F90" s="42"/>
      <c r="G90" s="42"/>
      <c r="H90" s="42"/>
      <c r="I90" s="41"/>
    </row>
    <row r="91" spans="1:9" ht="12.75">
      <c r="A91" s="39"/>
      <c r="B91" s="39"/>
      <c r="C91" s="39"/>
      <c r="D91" s="41"/>
      <c r="E91" s="42"/>
      <c r="F91" s="42"/>
      <c r="G91" s="42"/>
      <c r="H91" s="42"/>
      <c r="I91" s="41"/>
    </row>
    <row r="92" spans="1:9" ht="12.75">
      <c r="A92" s="39"/>
      <c r="B92" s="39"/>
      <c r="C92" s="39"/>
      <c r="D92" s="41"/>
      <c r="E92" s="42"/>
      <c r="F92" s="42"/>
      <c r="G92" s="42"/>
      <c r="H92" s="42"/>
      <c r="I92" s="41"/>
    </row>
    <row r="93" spans="1:9" ht="12.75">
      <c r="A93" s="39"/>
      <c r="B93" s="39"/>
      <c r="C93" s="39"/>
      <c r="D93" s="41"/>
      <c r="E93" s="42"/>
      <c r="F93" s="42"/>
      <c r="G93" s="42"/>
      <c r="H93" s="42"/>
      <c r="I93" s="41"/>
    </row>
    <row r="94" spans="1:9" ht="12.75">
      <c r="A94" s="39"/>
      <c r="B94" s="39"/>
      <c r="C94" s="39"/>
      <c r="D94" s="41"/>
      <c r="E94" s="42"/>
      <c r="F94" s="42"/>
      <c r="G94" s="42"/>
      <c r="H94" s="42"/>
      <c r="I94" s="41"/>
    </row>
    <row r="95" spans="1:9" ht="12.75">
      <c r="A95" s="39"/>
      <c r="B95" s="39"/>
      <c r="C95" s="39"/>
      <c r="D95" s="41"/>
      <c r="E95" s="42"/>
      <c r="F95" s="42"/>
      <c r="G95" s="42"/>
      <c r="H95" s="42"/>
      <c r="I95" s="41"/>
    </row>
    <row r="96" spans="1:9" ht="12.75">
      <c r="A96" s="39"/>
      <c r="B96" s="39"/>
      <c r="C96" s="39"/>
      <c r="D96" s="41"/>
      <c r="E96" s="42"/>
      <c r="F96" s="42"/>
      <c r="G96" s="42"/>
      <c r="H96" s="42"/>
      <c r="I96" s="41"/>
    </row>
    <row r="97" spans="1:9" ht="12.75">
      <c r="A97" s="39"/>
      <c r="B97" s="39"/>
      <c r="C97" s="39"/>
      <c r="D97" s="41"/>
      <c r="E97" s="42"/>
      <c r="F97" s="42"/>
      <c r="G97" s="42"/>
      <c r="H97" s="42"/>
      <c r="I97" s="41"/>
    </row>
    <row r="98" spans="1:9" ht="12.75">
      <c r="A98" s="39"/>
      <c r="B98" s="39"/>
      <c r="C98" s="39"/>
      <c r="D98" s="41"/>
      <c r="E98" s="42"/>
      <c r="F98" s="42"/>
      <c r="G98" s="42"/>
      <c r="H98" s="42"/>
      <c r="I98" s="41"/>
    </row>
    <row r="99" spans="1:9" ht="12.75">
      <c r="A99" s="39"/>
      <c r="B99" s="39"/>
      <c r="C99" s="39"/>
      <c r="D99" s="41"/>
      <c r="E99" s="42"/>
      <c r="F99" s="42"/>
      <c r="G99" s="42"/>
      <c r="H99" s="42"/>
      <c r="I99" s="41"/>
    </row>
    <row r="100" spans="1:9" ht="12.75">
      <c r="A100" s="39"/>
      <c r="B100" s="39"/>
      <c r="C100" s="39"/>
      <c r="D100" s="41"/>
      <c r="E100" s="42"/>
      <c r="F100" s="42"/>
      <c r="G100" s="42"/>
      <c r="H100" s="42"/>
      <c r="I100" s="41"/>
    </row>
    <row r="101" spans="1:9" ht="12.75">
      <c r="A101" s="39"/>
      <c r="B101" s="39"/>
      <c r="C101" s="39"/>
      <c r="D101" s="41"/>
      <c r="E101" s="42"/>
      <c r="F101" s="42"/>
      <c r="G101" s="42"/>
      <c r="H101" s="42"/>
      <c r="I101" s="41"/>
    </row>
    <row r="102" spans="1:9" ht="12.75">
      <c r="A102" s="39"/>
      <c r="B102" s="39"/>
      <c r="C102" s="39"/>
      <c r="D102" s="41"/>
      <c r="E102" s="42"/>
      <c r="F102" s="42"/>
      <c r="G102" s="42"/>
      <c r="H102" s="42"/>
      <c r="I102" s="41"/>
    </row>
    <row r="103" spans="1:9" ht="12.75">
      <c r="A103" s="39"/>
      <c r="B103" s="39"/>
      <c r="C103" s="39"/>
      <c r="D103" s="41"/>
      <c r="E103" s="42"/>
      <c r="F103" s="42"/>
      <c r="G103" s="42"/>
      <c r="H103" s="42"/>
      <c r="I103" s="41"/>
    </row>
    <row r="104" spans="1:9" ht="12.75">
      <c r="A104" s="39"/>
      <c r="B104" s="39"/>
      <c r="C104" s="39"/>
      <c r="D104" s="41"/>
      <c r="E104" s="42"/>
      <c r="F104" s="42"/>
      <c r="G104" s="42"/>
      <c r="H104" s="42"/>
      <c r="I104" s="41"/>
    </row>
    <row r="105" spans="1:9" ht="12.75">
      <c r="A105" s="43"/>
      <c r="B105" s="43"/>
      <c r="C105" s="43"/>
      <c r="D105" s="44"/>
      <c r="E105" s="45"/>
      <c r="F105" s="45"/>
      <c r="G105" s="45"/>
      <c r="H105" s="45"/>
      <c r="I105" s="44"/>
    </row>
    <row r="106" spans="1:9" ht="12.75">
      <c r="A106" s="43"/>
      <c r="B106" s="43"/>
      <c r="C106" s="43"/>
      <c r="D106" s="44"/>
      <c r="E106" s="45"/>
      <c r="F106" s="45"/>
      <c r="G106" s="45"/>
      <c r="H106" s="45"/>
      <c r="I106" s="44"/>
    </row>
    <row r="107" spans="1:9" ht="12.75">
      <c r="A107" s="43"/>
      <c r="B107" s="43"/>
      <c r="C107" s="43"/>
      <c r="D107" s="44"/>
      <c r="E107" s="45"/>
      <c r="F107" s="45"/>
      <c r="G107" s="45"/>
      <c r="H107" s="45"/>
      <c r="I107" s="44"/>
    </row>
    <row r="108" spans="1:9" ht="12.75">
      <c r="A108" s="43"/>
      <c r="B108" s="43"/>
      <c r="C108" s="43"/>
      <c r="D108" s="44"/>
      <c r="E108" s="45"/>
      <c r="F108" s="45"/>
      <c r="G108" s="45"/>
      <c r="H108" s="45"/>
      <c r="I108" s="44"/>
    </row>
    <row r="109" spans="1:9" ht="12.75">
      <c r="A109" s="43"/>
      <c r="B109" s="43"/>
      <c r="C109" s="43"/>
      <c r="D109" s="44"/>
      <c r="E109" s="45"/>
      <c r="F109" s="45"/>
      <c r="G109" s="45"/>
      <c r="H109" s="45"/>
      <c r="I109" s="44"/>
    </row>
    <row r="110" spans="1:9" ht="12.75">
      <c r="A110" s="43"/>
      <c r="B110" s="43"/>
      <c r="C110" s="43"/>
      <c r="D110" s="44"/>
      <c r="E110" s="45"/>
      <c r="F110" s="45"/>
      <c r="G110" s="45"/>
      <c r="H110" s="45"/>
      <c r="I110" s="44"/>
    </row>
    <row r="111" spans="1:9" ht="12.75">
      <c r="A111" s="43"/>
      <c r="B111" s="43"/>
      <c r="C111" s="43"/>
      <c r="D111" s="44"/>
      <c r="E111" s="45"/>
      <c r="F111" s="45"/>
      <c r="G111" s="45"/>
      <c r="H111" s="45"/>
      <c r="I111" s="44"/>
    </row>
    <row r="112" spans="1:9" ht="12.75">
      <c r="A112" s="43"/>
      <c r="B112" s="43"/>
      <c r="C112" s="43"/>
      <c r="D112" s="44"/>
      <c r="E112" s="45"/>
      <c r="F112" s="45"/>
      <c r="G112" s="45"/>
      <c r="H112" s="45"/>
      <c r="I112" s="44"/>
    </row>
    <row r="113" spans="1:9" ht="12.75">
      <c r="A113" s="43"/>
      <c r="B113" s="43"/>
      <c r="C113" s="43"/>
      <c r="D113" s="44"/>
      <c r="E113" s="45"/>
      <c r="F113" s="45"/>
      <c r="G113" s="45"/>
      <c r="H113" s="45"/>
      <c r="I113" s="44"/>
    </row>
    <row r="114" spans="1:9" ht="12.75">
      <c r="A114" s="43"/>
      <c r="B114" s="43"/>
      <c r="C114" s="43"/>
      <c r="D114" s="44"/>
      <c r="E114" s="45"/>
      <c r="F114" s="45"/>
      <c r="G114" s="45"/>
      <c r="H114" s="45"/>
      <c r="I114" s="44"/>
    </row>
    <row r="115" spans="1:9" ht="12.75">
      <c r="A115" s="43"/>
      <c r="B115" s="43"/>
      <c r="C115" s="43"/>
      <c r="D115" s="44"/>
      <c r="E115" s="45"/>
      <c r="F115" s="45"/>
      <c r="G115" s="45"/>
      <c r="H115" s="45"/>
      <c r="I115" s="44"/>
    </row>
    <row r="116" spans="1:9" ht="12.75">
      <c r="A116" s="43"/>
      <c r="B116" s="43"/>
      <c r="C116" s="43"/>
      <c r="D116" s="44"/>
      <c r="E116" s="45"/>
      <c r="F116" s="45"/>
      <c r="G116" s="45"/>
      <c r="H116" s="45"/>
      <c r="I116" s="44"/>
    </row>
    <row r="117" spans="1:9" ht="12.75">
      <c r="A117" s="44"/>
      <c r="B117" s="43"/>
      <c r="C117" s="43"/>
      <c r="D117" s="44"/>
      <c r="E117" s="45"/>
      <c r="F117" s="45"/>
      <c r="G117" s="45"/>
      <c r="H117" s="45"/>
      <c r="I117" s="44"/>
    </row>
    <row r="118" spans="1:9" ht="12.75">
      <c r="A118" s="44"/>
      <c r="B118" s="43"/>
      <c r="C118" s="43"/>
      <c r="D118" s="44"/>
      <c r="E118" s="45"/>
      <c r="F118" s="45"/>
      <c r="G118" s="45"/>
      <c r="H118" s="45"/>
      <c r="I118" s="44"/>
    </row>
    <row r="119" spans="1:9" ht="12.75">
      <c r="A119" s="44"/>
      <c r="B119" s="43"/>
      <c r="C119" s="43"/>
      <c r="D119" s="44"/>
      <c r="E119" s="45"/>
      <c r="F119" s="45"/>
      <c r="G119" s="45"/>
      <c r="H119" s="45"/>
      <c r="I119" s="44"/>
    </row>
    <row r="120" spans="1:9" ht="12.75">
      <c r="A120" s="44"/>
      <c r="B120" s="43"/>
      <c r="C120" s="43"/>
      <c r="D120" s="44"/>
      <c r="E120" s="45"/>
      <c r="F120" s="45"/>
      <c r="G120" s="45"/>
      <c r="H120" s="45"/>
      <c r="I120" s="44"/>
    </row>
    <row r="121" spans="1:9" ht="12.75">
      <c r="A121" s="44"/>
      <c r="B121" s="43"/>
      <c r="C121" s="43"/>
      <c r="D121" s="44"/>
      <c r="E121" s="45"/>
      <c r="F121" s="45"/>
      <c r="G121" s="45"/>
      <c r="H121" s="45"/>
      <c r="I121" s="44"/>
    </row>
    <row r="122" spans="1:9" ht="12.75">
      <c r="A122" s="44"/>
      <c r="B122" s="43"/>
      <c r="C122" s="43"/>
      <c r="D122" s="44"/>
      <c r="E122" s="45"/>
      <c r="F122" s="45"/>
      <c r="G122" s="45"/>
      <c r="H122" s="45"/>
      <c r="I122" s="44"/>
    </row>
    <row r="123" spans="1:9" ht="12.75">
      <c r="A123" s="44"/>
      <c r="B123" s="43"/>
      <c r="C123" s="43"/>
      <c r="D123" s="44"/>
      <c r="E123" s="45"/>
      <c r="F123" s="45"/>
      <c r="G123" s="45"/>
      <c r="H123" s="45"/>
      <c r="I123" s="44"/>
    </row>
    <row r="124" spans="1:9" ht="12.75">
      <c r="A124" s="44"/>
      <c r="B124" s="43"/>
      <c r="C124" s="43"/>
      <c r="D124" s="44"/>
      <c r="E124" s="45"/>
      <c r="F124" s="45"/>
      <c r="G124" s="45"/>
      <c r="H124" s="45"/>
      <c r="I124" s="44"/>
    </row>
    <row r="125" spans="1:9" ht="12.75">
      <c r="A125" s="44"/>
      <c r="B125" s="43"/>
      <c r="C125" s="43"/>
      <c r="D125" s="44"/>
      <c r="E125" s="45"/>
      <c r="F125" s="45"/>
      <c r="G125" s="45"/>
      <c r="H125" s="45"/>
      <c r="I125" s="44"/>
    </row>
    <row r="126" spans="1:9" ht="12.75">
      <c r="A126" s="44"/>
      <c r="B126" s="43"/>
      <c r="C126" s="43"/>
      <c r="D126" s="44"/>
      <c r="E126" s="45"/>
      <c r="F126" s="45"/>
      <c r="G126" s="45"/>
      <c r="H126" s="45"/>
      <c r="I126" s="44"/>
    </row>
    <row r="127" spans="1:9" ht="12.75">
      <c r="A127" s="44"/>
      <c r="B127" s="43"/>
      <c r="C127" s="43"/>
      <c r="D127" s="44"/>
      <c r="E127" s="45"/>
      <c r="F127" s="45"/>
      <c r="G127" s="45"/>
      <c r="H127" s="45"/>
      <c r="I127" s="44"/>
    </row>
    <row r="128" spans="1:9" ht="12.75">
      <c r="A128" s="44"/>
      <c r="B128" s="43"/>
      <c r="C128" s="43"/>
      <c r="D128" s="44"/>
      <c r="E128" s="45"/>
      <c r="F128" s="45"/>
      <c r="G128" s="45"/>
      <c r="H128" s="45"/>
      <c r="I128" s="44"/>
    </row>
    <row r="129" spans="1:9" ht="12.75">
      <c r="A129" s="44"/>
      <c r="B129" s="43"/>
      <c r="C129" s="43"/>
      <c r="D129" s="44"/>
      <c r="E129" s="45"/>
      <c r="F129" s="45"/>
      <c r="G129" s="45"/>
      <c r="H129" s="45"/>
      <c r="I129" s="44"/>
    </row>
    <row r="130" spans="1:9" ht="12.75">
      <c r="A130" s="44"/>
      <c r="B130" s="43"/>
      <c r="C130" s="43"/>
      <c r="D130" s="44"/>
      <c r="E130" s="45"/>
      <c r="F130" s="45"/>
      <c r="G130" s="45"/>
      <c r="H130" s="45"/>
      <c r="I130" s="44"/>
    </row>
    <row r="131" spans="1:9" ht="12.75">
      <c r="A131" s="44"/>
      <c r="B131" s="43"/>
      <c r="C131" s="43"/>
      <c r="D131" s="44"/>
      <c r="E131" s="45"/>
      <c r="F131" s="45"/>
      <c r="G131" s="45"/>
      <c r="H131" s="45"/>
      <c r="I131" s="44"/>
    </row>
    <row r="132" spans="1:9" ht="12.75">
      <c r="A132" s="44"/>
      <c r="B132" s="43"/>
      <c r="C132" s="43"/>
      <c r="D132" s="44"/>
      <c r="E132" s="45"/>
      <c r="F132" s="45"/>
      <c r="G132" s="45"/>
      <c r="H132" s="45"/>
      <c r="I132" s="44"/>
    </row>
    <row r="133" spans="5:8" ht="12.75">
      <c r="E133" s="46"/>
      <c r="F133" s="46"/>
      <c r="G133" s="46"/>
      <c r="H133" s="46"/>
    </row>
    <row r="134" spans="5:8" ht="12.75">
      <c r="E134" s="46"/>
      <c r="F134" s="46"/>
      <c r="G134" s="46"/>
      <c r="H134" s="46"/>
    </row>
    <row r="135" spans="5:8" ht="12.75">
      <c r="E135" s="46"/>
      <c r="F135" s="46"/>
      <c r="G135" s="46"/>
      <c r="H135" s="46"/>
    </row>
    <row r="136" spans="5:8" ht="12.75">
      <c r="E136" s="46"/>
      <c r="F136" s="46"/>
      <c r="G136" s="46"/>
      <c r="H136" s="46"/>
    </row>
    <row r="137" spans="5:8" ht="12.75">
      <c r="E137" s="46"/>
      <c r="F137" s="46"/>
      <c r="G137" s="46"/>
      <c r="H137" s="46"/>
    </row>
    <row r="138" spans="5:8" ht="12.75">
      <c r="E138" s="46"/>
      <c r="F138" s="46"/>
      <c r="G138" s="46"/>
      <c r="H138" s="46"/>
    </row>
    <row r="139" spans="5:8" ht="12.75">
      <c r="E139" s="46"/>
      <c r="F139" s="46"/>
      <c r="G139" s="46"/>
      <c r="H139" s="46"/>
    </row>
    <row r="140" spans="5:8" ht="12.75">
      <c r="E140" s="46"/>
      <c r="F140" s="46"/>
      <c r="G140" s="46"/>
      <c r="H140" s="46"/>
    </row>
    <row r="141" spans="5:8" ht="12.75">
      <c r="E141" s="46"/>
      <c r="F141" s="46"/>
      <c r="G141" s="46"/>
      <c r="H141" s="46"/>
    </row>
    <row r="142" spans="5:8" ht="12.75">
      <c r="E142" s="46"/>
      <c r="F142" s="46"/>
      <c r="G142" s="46"/>
      <c r="H142" s="46"/>
    </row>
    <row r="143" spans="5:8" ht="12.75">
      <c r="E143" s="46"/>
      <c r="F143" s="46"/>
      <c r="G143" s="46"/>
      <c r="H143" s="46"/>
    </row>
    <row r="144" spans="5:8" ht="12.75">
      <c r="E144" s="46"/>
      <c r="F144" s="46"/>
      <c r="G144" s="46"/>
      <c r="H144" s="46"/>
    </row>
    <row r="145" spans="5:8" ht="12.75">
      <c r="E145" s="46"/>
      <c r="F145" s="46"/>
      <c r="G145" s="46"/>
      <c r="H145" s="46"/>
    </row>
    <row r="146" spans="5:8" ht="12.75">
      <c r="E146" s="46"/>
      <c r="F146" s="46"/>
      <c r="G146" s="46"/>
      <c r="H146" s="46"/>
    </row>
    <row r="147" spans="5:8" ht="12.75">
      <c r="E147" s="46"/>
      <c r="F147" s="46"/>
      <c r="G147" s="46"/>
      <c r="H147" s="46"/>
    </row>
    <row r="148" spans="5:8" ht="12.75">
      <c r="E148" s="46"/>
      <c r="F148" s="46"/>
      <c r="G148" s="46"/>
      <c r="H148" s="46"/>
    </row>
    <row r="149" spans="5:8" ht="12.75">
      <c r="E149" s="46"/>
      <c r="F149" s="46"/>
      <c r="G149" s="46"/>
      <c r="H149" s="46"/>
    </row>
    <row r="150" spans="5:8" ht="12.75">
      <c r="E150" s="46"/>
      <c r="F150" s="46"/>
      <c r="G150" s="46"/>
      <c r="H150" s="46"/>
    </row>
    <row r="151" spans="5:8" ht="12.75">
      <c r="E151" s="46"/>
      <c r="F151" s="46"/>
      <c r="G151" s="46"/>
      <c r="H151" s="46"/>
    </row>
    <row r="152" spans="5:8" ht="12.75">
      <c r="E152" s="46"/>
      <c r="F152" s="46"/>
      <c r="G152" s="46"/>
      <c r="H152" s="46"/>
    </row>
  </sheetData>
  <sheetProtection/>
  <mergeCells count="99">
    <mergeCell ref="A13:A14"/>
    <mergeCell ref="I36:I37"/>
    <mergeCell ref="D21:D22"/>
    <mergeCell ref="C21:C22"/>
    <mergeCell ref="B21:B22"/>
    <mergeCell ref="A21:A22"/>
    <mergeCell ref="D13:D14"/>
    <mergeCell ref="C13:C14"/>
    <mergeCell ref="B13:B14"/>
    <mergeCell ref="D36:D37"/>
    <mergeCell ref="D56:D57"/>
    <mergeCell ref="D63:D64"/>
    <mergeCell ref="C58:C59"/>
    <mergeCell ref="D58:D59"/>
    <mergeCell ref="D41:D42"/>
    <mergeCell ref="C41:C42"/>
    <mergeCell ref="B23:B24"/>
    <mergeCell ref="I58:I59"/>
    <mergeCell ref="C45:C46"/>
    <mergeCell ref="B45:B46"/>
    <mergeCell ref="B33:B34"/>
    <mergeCell ref="A56:A57"/>
    <mergeCell ref="C38:C40"/>
    <mergeCell ref="B38:B40"/>
    <mergeCell ref="D51:D52"/>
    <mergeCell ref="D54:D55"/>
    <mergeCell ref="A61:A62"/>
    <mergeCell ref="B61:B62"/>
    <mergeCell ref="C61:C62"/>
    <mergeCell ref="D61:D62"/>
    <mergeCell ref="I61:I62"/>
    <mergeCell ref="A58:A59"/>
    <mergeCell ref="I13:I14"/>
    <mergeCell ref="A41:A42"/>
    <mergeCell ref="D43:D44"/>
    <mergeCell ref="C43:C44"/>
    <mergeCell ref="B43:B44"/>
    <mergeCell ref="A43:A44"/>
    <mergeCell ref="B41:B42"/>
    <mergeCell ref="D38:D40"/>
    <mergeCell ref="A38:A40"/>
    <mergeCell ref="A23:A24"/>
    <mergeCell ref="B69:B70"/>
    <mergeCell ref="C69:C70"/>
    <mergeCell ref="D69:D70"/>
    <mergeCell ref="C48:C50"/>
    <mergeCell ref="D48:D50"/>
    <mergeCell ref="C51:C52"/>
    <mergeCell ref="B51:B52"/>
    <mergeCell ref="C54:C55"/>
    <mergeCell ref="B54:B55"/>
    <mergeCell ref="B58:B59"/>
    <mergeCell ref="A69:A70"/>
    <mergeCell ref="I15:I16"/>
    <mergeCell ref="C15:C16"/>
    <mergeCell ref="D15:D16"/>
    <mergeCell ref="A51:A52"/>
    <mergeCell ref="I51:I52"/>
    <mergeCell ref="A54:A55"/>
    <mergeCell ref="I54:I55"/>
    <mergeCell ref="C33:C34"/>
    <mergeCell ref="D33:D34"/>
    <mergeCell ref="B63:B64"/>
    <mergeCell ref="C63:C64"/>
    <mergeCell ref="A63:A64"/>
    <mergeCell ref="I69:I70"/>
    <mergeCell ref="A67:A68"/>
    <mergeCell ref="B67:B68"/>
    <mergeCell ref="C67:C68"/>
    <mergeCell ref="D67:D68"/>
    <mergeCell ref="I67:I68"/>
    <mergeCell ref="I63:I64"/>
    <mergeCell ref="A2:I2"/>
    <mergeCell ref="A3:I3"/>
    <mergeCell ref="A8:A10"/>
    <mergeCell ref="B8:B10"/>
    <mergeCell ref="C8:C10"/>
    <mergeCell ref="D8:D10"/>
    <mergeCell ref="I8:I10"/>
    <mergeCell ref="A11:A12"/>
    <mergeCell ref="I48:I50"/>
    <mergeCell ref="A48:A50"/>
    <mergeCell ref="B48:B50"/>
    <mergeCell ref="B15:B16"/>
    <mergeCell ref="A15:A16"/>
    <mergeCell ref="A33:A34"/>
    <mergeCell ref="A45:A46"/>
    <mergeCell ref="C23:C24"/>
    <mergeCell ref="D23:D24"/>
    <mergeCell ref="I56:I57"/>
    <mergeCell ref="B11:B12"/>
    <mergeCell ref="C11:C12"/>
    <mergeCell ref="D11:D12"/>
    <mergeCell ref="I11:I12"/>
    <mergeCell ref="C56:C57"/>
    <mergeCell ref="B56:B57"/>
    <mergeCell ref="I23:I24"/>
    <mergeCell ref="D45:D46"/>
    <mergeCell ref="I21:I22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Footer>&amp;L&amp;8=&amp;R&amp;8strona &amp;P z &amp;N</oddFooter>
  </headerFooter>
  <rowBreaks count="1" manualBreakCount="1">
    <brk id="37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2012-03-29T07:11:53Z</cp:lastPrinted>
  <dcterms:created xsi:type="dcterms:W3CDTF">2009-08-17T12:43:05Z</dcterms:created>
  <dcterms:modified xsi:type="dcterms:W3CDTF">2012-03-29T07:24:07Z</dcterms:modified>
  <cp:category/>
  <cp:version/>
  <cp:contentType/>
  <cp:contentStatus/>
</cp:coreProperties>
</file>