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<sst xmlns="http://schemas.openxmlformats.org/spreadsheetml/2006/main" count="104" uniqueCount="91">
  <si>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Dochody ogółem, </t>
  </si>
  <si>
    <t>z tego:</t>
  </si>
  <si>
    <t>Wydatki bieżące (bez odsetek i prowizji od: kredytów i pożyczek oraz wyemitowanych papierów wartościowych)</t>
  </si>
  <si>
    <t>w tym:</t>
  </si>
  <si>
    <t xml:space="preserve"> dochody bieżące</t>
  </si>
  <si>
    <t xml:space="preserve"> dochody majątkowe</t>
  </si>
  <si>
    <t xml:space="preserve"> na wynagrodzenia i składki od nich naliczane</t>
  </si>
  <si>
    <t xml:space="preserve"> związane z funkcjonowaniem organów JST</t>
  </si>
  <si>
    <t xml:space="preserve"> z tytułu gwarancji i poręczeń, </t>
  </si>
  <si>
    <t xml:space="preserve"> wydatki bieżące objęte limitem art. 226 ust. 4 ufp</t>
  </si>
  <si>
    <t xml:space="preserve">  ze sprzedaży majątku</t>
  </si>
  <si>
    <t xml:space="preserve">  gwarancje i poręczenia podlegające wyłączeniu z limitów spłaty zobowiązań z art. 243 ufp/169sufp</t>
  </si>
  <si>
    <t>1</t>
  </si>
  <si>
    <t>1a</t>
  </si>
  <si>
    <t>1b</t>
  </si>
  <si>
    <t>1c</t>
  </si>
  <si>
    <t>2</t>
  </si>
  <si>
    <t>2a</t>
  </si>
  <si>
    <t>2b</t>
  </si>
  <si>
    <t>2c</t>
  </si>
  <si>
    <t>2d</t>
  </si>
  <si>
    <t>2e</t>
  </si>
  <si>
    <t>Różnica (1-2)</t>
  </si>
  <si>
    <t>Nadwyżka budżetowa z lat ubiegłych plus wolne środki, zgodnie z art. 217 ufp</t>
  </si>
  <si>
    <t>Inne przychody nie związane z zaciągnięciem długu</t>
  </si>
  <si>
    <t>Środki do dyspozycji (3+4+5)</t>
  </si>
  <si>
    <t>Spłata i obsługa długu</t>
  </si>
  <si>
    <t xml:space="preserve"> rozchody z tytułu spłaty rat kapitałowych oraz wykupu papierów wartościowych</t>
  </si>
  <si>
    <t xml:space="preserve"> wydatki bieżące na obsługę długu</t>
  </si>
  <si>
    <t>3</t>
  </si>
  <si>
    <t>4</t>
  </si>
  <si>
    <t>4a</t>
  </si>
  <si>
    <t>5</t>
  </si>
  <si>
    <t>6</t>
  </si>
  <si>
    <t>7</t>
  </si>
  <si>
    <t>7a</t>
  </si>
  <si>
    <t>7b</t>
  </si>
  <si>
    <t>Inne rozchody (bez spłaty długu np. udzielane pożyczki)</t>
  </si>
  <si>
    <t>"Środki do dyspozycji 
(6-7-8)"</t>
  </si>
  <si>
    <t>Wydatki majątkowe</t>
  </si>
  <si>
    <t>Przychody (kredyty, pożyczki, emisje obligacji)</t>
  </si>
  <si>
    <t>"Rozliczenie budżetu 
(9-10+11)"</t>
  </si>
  <si>
    <t xml:space="preserve"> wydatki majątkowe objęte limitem art. 226 ust. 4 ufp</t>
  </si>
  <si>
    <t>8</t>
  </si>
  <si>
    <t>9</t>
  </si>
  <si>
    <t>10</t>
  </si>
  <si>
    <t>10a</t>
  </si>
  <si>
    <t>11</t>
  </si>
  <si>
    <t>12</t>
  </si>
  <si>
    <t>Kwota długu</t>
  </si>
  <si>
    <t>Kwota zobowiązań związku współtworzonego przez jst przypadających do spłaty w danym roku budżetowym podlegająca doliczeniu zgodnie z art. 244 ufp</t>
  </si>
  <si>
    <t>Relacja planowanej łącznej kwoty spłat zobowiązań do dochodów</t>
  </si>
  <si>
    <t>Maksymalny dopuszczalny wskaźnik spłaty z art. 243 ufp</t>
  </si>
  <si>
    <t>Planowana łączna kwota spłaty zobowiązań po uwzględnieniu art. 244</t>
  </si>
  <si>
    <t>Relacja (Db-Wb+Dsm)/Do, o której mowa w art. 243 w danym roku</t>
  </si>
  <si>
    <t>Spełnienie wskaźnika spłaty z art. 243 ufp po uwzględnieniu art. 244 ufp</t>
  </si>
  <si>
    <t xml:space="preserve"> łączna kwota wyłączeń z art. 243 ust. 3 pkt 1 ufp oraz art. 170 ust. 3 sufp</t>
  </si>
  <si>
    <t xml:space="preserve"> kwota wyłączeń z art. 243 ust. 3 pkt 1 ufp oraz art. 169 ust. 3 sufp przypadająca na dany rok budżetowy</t>
  </si>
  <si>
    <t>13</t>
  </si>
  <si>
    <t>13a</t>
  </si>
  <si>
    <t>13b</t>
  </si>
  <si>
    <t>14</t>
  </si>
  <si>
    <t>15</t>
  </si>
  <si>
    <t>15a</t>
  </si>
  <si>
    <t>15b</t>
  </si>
  <si>
    <t>15c</t>
  </si>
  <si>
    <t>16</t>
  </si>
  <si>
    <t>TAK</t>
  </si>
  <si>
    <t>Planowana łączna kwota spłaty zobowiązań do dochodów ogółem -max 15% z art. 169 sufp</t>
  </si>
  <si>
    <t>Zadłużenie/dochody ogółem [(13–13a):1] - max 60% z art. 170 sufp</t>
  </si>
  <si>
    <t>Wydatki bieżące razem (2 + 7b)</t>
  </si>
  <si>
    <t>Wydatki ogółem (10+19)</t>
  </si>
  <si>
    <t>Wynik budżetu (1 - 20)</t>
  </si>
  <si>
    <t>Dochody bieżące minus wydatki bieżące
(1a - 19)</t>
  </si>
  <si>
    <t>Przychody budżetu (4+5+11)</t>
  </si>
  <si>
    <t>Rozchody budżetu 
(7a + 8)</t>
  </si>
  <si>
    <t>17</t>
  </si>
  <si>
    <t>18</t>
  </si>
  <si>
    <t>19</t>
  </si>
  <si>
    <t>20</t>
  </si>
  <si>
    <t>21</t>
  </si>
  <si>
    <t>21a</t>
  </si>
  <si>
    <t>22</t>
  </si>
  <si>
    <t>23</t>
  </si>
  <si>
    <t>Plan pierwotny</t>
  </si>
  <si>
    <t>Zmiana planu</t>
  </si>
  <si>
    <t xml:space="preserve">Plan po zmianie </t>
  </si>
  <si>
    <t>Wyk.na dzień 30.06. 2011 r</t>
  </si>
  <si>
    <t>_</t>
  </si>
  <si>
    <t>nadwyżka budżetowa z lat ubiegłych plus wolne środki, zgodnie z art. 217 ufp, angażowane na pokrycie deficytu budżetu roku bieżącego</t>
  </si>
  <si>
    <t>Kształtowanie się Wieloletniej Prognozy Finansowej za pierwsze półrocze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</si>
</sst>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 applyProtection="1">
      <alignment vertical="center" wrapText="1"/>
      <protection locked="0"/>
    </xf>
    <xf numFmtId="49" fontId="6" fillId="33" borderId="12" xfId="0" applyNumberFormat="1" applyFont="1" applyFill="1" applyBorder="1" applyAlignment="1" applyProtection="1">
      <alignment vertical="center" wrapText="1"/>
      <protection locked="0"/>
    </xf>
    <xf numFmtId="49" fontId="6" fillId="33" borderId="13" xfId="0" applyNumberFormat="1" applyFont="1" applyFill="1" applyBorder="1" applyAlignment="1" applyProtection="1">
      <alignment vertical="center" wrapText="1"/>
      <protection locked="0"/>
    </xf>
    <xf numFmtId="49" fontId="6" fillId="33" borderId="14" xfId="0" applyNumberFormat="1" applyFont="1" applyFill="1" applyBorder="1" applyAlignment="1" applyProtection="1">
      <alignment vertical="center" wrapText="1"/>
      <protection locked="0"/>
    </xf>
    <xf numFmtId="49" fontId="2" fillId="33" borderId="0" xfId="0" applyNumberFormat="1" applyFont="1" applyFill="1" applyAlignment="1" applyProtection="1">
      <alignment vertical="center" wrapText="1"/>
      <protection locked="0"/>
    </xf>
    <xf numFmtId="49" fontId="6" fillId="33" borderId="15" xfId="0" applyNumberFormat="1" applyFont="1" applyFill="1" applyBorder="1" applyAlignment="1" applyProtection="1">
      <alignment vertical="center" wrapText="1"/>
      <protection locked="0"/>
    </xf>
    <xf numFmtId="49" fontId="6" fillId="33" borderId="16" xfId="0" applyNumberFormat="1" applyFont="1" applyFill="1" applyBorder="1" applyAlignment="1" applyProtection="1">
      <alignment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10" fontId="6" fillId="33" borderId="11" xfId="0" applyNumberFormat="1" applyFont="1" applyFill="1" applyBorder="1" applyAlignment="1" applyProtection="1">
      <alignment vertical="center" wrapText="1"/>
      <protection locked="0"/>
    </xf>
    <xf numFmtId="10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showGridLines="0" tabSelected="1" zoomScalePageLayoutView="0" workbookViewId="0" topLeftCell="A1">
      <selection activeCell="A2" sqref="A2:L2"/>
    </sheetView>
  </sheetViews>
  <sheetFormatPr defaultColWidth="9.33203125" defaultRowHeight="12.75"/>
  <cols>
    <col min="1" max="1" width="9.33203125" style="0" customWidth="1"/>
    <col min="2" max="2" width="13.66015625" style="0" customWidth="1"/>
    <col min="3" max="3" width="14.5" style="0" customWidth="1"/>
    <col min="4" max="4" width="14.33203125" style="0" customWidth="1"/>
    <col min="5" max="5" width="12" style="0" customWidth="1"/>
    <col min="6" max="6" width="17.5" style="0" customWidth="1"/>
    <col min="7" max="7" width="13.5" style="0" customWidth="1"/>
    <col min="8" max="8" width="12" style="0" customWidth="1"/>
    <col min="9" max="9" width="7.16015625" style="0" customWidth="1"/>
    <col min="10" max="11" width="12" style="0" customWidth="1"/>
    <col min="12" max="12" width="12.66015625" style="0" bestFit="1" customWidth="1"/>
    <col min="13" max="13" width="11.66015625" style="0" bestFit="1" customWidth="1"/>
    <col min="15" max="15" width="10.16015625" style="0" bestFit="1" customWidth="1"/>
    <col min="16" max="16" width="12.66015625" style="0" bestFit="1" customWidth="1"/>
    <col min="17" max="19" width="10.16015625" style="0" bestFit="1" customWidth="1"/>
    <col min="21" max="23" width="12.66015625" style="0" bestFit="1" customWidth="1"/>
    <col min="24" max="24" width="10.16015625" style="0" bestFit="1" customWidth="1"/>
    <col min="25" max="25" width="12.66015625" style="0" bestFit="1" customWidth="1"/>
    <col min="26" max="26" width="11.66015625" style="0" bestFit="1" customWidth="1"/>
    <col min="28" max="28" width="10.33203125" style="0" customWidth="1"/>
    <col min="29" max="29" width="10.16015625" style="0" customWidth="1"/>
    <col min="30" max="30" width="10.83203125" style="0" customWidth="1"/>
    <col min="37" max="38" width="12.66015625" style="0" bestFit="1" customWidth="1"/>
    <col min="39" max="39" width="12.33203125" style="0" bestFit="1" customWidth="1"/>
    <col min="40" max="41" width="11.66015625" style="0" bestFit="1" customWidth="1"/>
    <col min="42" max="42" width="10.16015625" style="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8.5" customHeight="1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2"/>
      <c r="J3" s="2"/>
      <c r="K3" s="2"/>
    </row>
    <row r="4" spans="1:11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1.25" customHeight="1">
      <c r="A5" s="26"/>
      <c r="B5" s="26" t="s">
        <v>0</v>
      </c>
      <c r="C5" s="4" t="s">
        <v>1</v>
      </c>
      <c r="D5" s="5"/>
      <c r="E5" s="6"/>
      <c r="F5" s="26" t="s">
        <v>2</v>
      </c>
      <c r="G5" s="4" t="s">
        <v>3</v>
      </c>
      <c r="H5" s="5"/>
      <c r="I5" s="5"/>
      <c r="J5" s="5"/>
      <c r="K5" s="10"/>
    </row>
    <row r="6" spans="1:35" ht="11.25" customHeight="1">
      <c r="A6" s="28"/>
      <c r="B6" s="28"/>
      <c r="C6" s="26" t="s">
        <v>4</v>
      </c>
      <c r="D6" s="26" t="s">
        <v>5</v>
      </c>
      <c r="E6" s="1" t="s">
        <v>3</v>
      </c>
      <c r="F6" s="28"/>
      <c r="G6" s="26" t="s">
        <v>6</v>
      </c>
      <c r="H6" s="26" t="s">
        <v>7</v>
      </c>
      <c r="I6" s="26" t="s">
        <v>8</v>
      </c>
      <c r="J6" s="4" t="s">
        <v>3</v>
      </c>
      <c r="K6" s="26" t="s">
        <v>9</v>
      </c>
      <c r="L6" s="26" t="s">
        <v>22</v>
      </c>
      <c r="M6" s="26" t="s">
        <v>23</v>
      </c>
      <c r="N6" s="1" t="s">
        <v>3</v>
      </c>
      <c r="O6" s="26" t="s">
        <v>24</v>
      </c>
      <c r="P6" s="26" t="s">
        <v>25</v>
      </c>
      <c r="Q6" s="26" t="s">
        <v>26</v>
      </c>
      <c r="R6" s="4" t="s">
        <v>1</v>
      </c>
      <c r="S6" s="5"/>
      <c r="T6" s="26" t="s">
        <v>37</v>
      </c>
      <c r="U6" s="26" t="s">
        <v>38</v>
      </c>
      <c r="V6" s="26" t="s">
        <v>39</v>
      </c>
      <c r="W6" s="1" t="s">
        <v>3</v>
      </c>
      <c r="X6" s="26" t="s">
        <v>40</v>
      </c>
      <c r="Y6" s="26" t="s">
        <v>41</v>
      </c>
      <c r="Z6" s="26" t="s">
        <v>49</v>
      </c>
      <c r="AA6" s="4" t="s">
        <v>3</v>
      </c>
      <c r="AB6" s="6"/>
      <c r="AC6" s="26" t="s">
        <v>50</v>
      </c>
      <c r="AD6" s="26" t="s">
        <v>51</v>
      </c>
      <c r="AE6" s="26" t="s">
        <v>52</v>
      </c>
      <c r="AF6" s="26" t="s">
        <v>53</v>
      </c>
      <c r="AG6" s="26" t="s">
        <v>54</v>
      </c>
      <c r="AH6" s="30" t="s">
        <v>55</v>
      </c>
      <c r="AI6" s="2"/>
    </row>
    <row r="7" spans="1:42" ht="204" customHeight="1">
      <c r="A7" s="28"/>
      <c r="B7" s="27"/>
      <c r="C7" s="27"/>
      <c r="D7" s="27"/>
      <c r="E7" s="1" t="s">
        <v>10</v>
      </c>
      <c r="F7" s="27"/>
      <c r="G7" s="27"/>
      <c r="H7" s="27"/>
      <c r="I7" s="27"/>
      <c r="J7" s="4" t="s">
        <v>11</v>
      </c>
      <c r="K7" s="27"/>
      <c r="L7" s="27"/>
      <c r="M7" s="27"/>
      <c r="N7" s="1" t="s">
        <v>89</v>
      </c>
      <c r="O7" s="27"/>
      <c r="P7" s="27"/>
      <c r="Q7" s="27"/>
      <c r="R7" s="4" t="s">
        <v>27</v>
      </c>
      <c r="S7" s="4" t="s">
        <v>28</v>
      </c>
      <c r="T7" s="27"/>
      <c r="U7" s="27"/>
      <c r="V7" s="27"/>
      <c r="W7" s="1" t="s">
        <v>42</v>
      </c>
      <c r="X7" s="27"/>
      <c r="Y7" s="27"/>
      <c r="Z7" s="27"/>
      <c r="AA7" s="1" t="s">
        <v>56</v>
      </c>
      <c r="AB7" s="1" t="s">
        <v>57</v>
      </c>
      <c r="AC7" s="27"/>
      <c r="AD7" s="27"/>
      <c r="AE7" s="27"/>
      <c r="AF7" s="27"/>
      <c r="AG7" s="27"/>
      <c r="AH7" s="31"/>
      <c r="AI7" s="11" t="s">
        <v>68</v>
      </c>
      <c r="AJ7" s="1" t="s">
        <v>69</v>
      </c>
      <c r="AK7" s="1" t="s">
        <v>70</v>
      </c>
      <c r="AL7" s="1" t="s">
        <v>71</v>
      </c>
      <c r="AM7" s="18" t="s">
        <v>72</v>
      </c>
      <c r="AN7" s="4" t="s">
        <v>73</v>
      </c>
      <c r="AO7" s="4" t="s">
        <v>74</v>
      </c>
      <c r="AP7" s="9" t="s">
        <v>75</v>
      </c>
    </row>
    <row r="8" spans="1:42" ht="11.25" customHeight="1">
      <c r="A8" s="7"/>
      <c r="B8" s="1" t="s">
        <v>12</v>
      </c>
      <c r="C8" s="1" t="s">
        <v>13</v>
      </c>
      <c r="D8" s="1" t="s">
        <v>14</v>
      </c>
      <c r="E8" s="1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1" t="s">
        <v>29</v>
      </c>
      <c r="M8" s="1" t="s">
        <v>30</v>
      </c>
      <c r="N8" s="1" t="s">
        <v>31</v>
      </c>
      <c r="O8" s="1" t="s">
        <v>32</v>
      </c>
      <c r="P8" s="18" t="s">
        <v>33</v>
      </c>
      <c r="Q8" s="18" t="s">
        <v>34</v>
      </c>
      <c r="R8" s="18" t="s">
        <v>35</v>
      </c>
      <c r="S8" s="18" t="s">
        <v>36</v>
      </c>
      <c r="T8" s="1" t="s">
        <v>43</v>
      </c>
      <c r="U8" s="1" t="s">
        <v>44</v>
      </c>
      <c r="V8" s="1" t="s">
        <v>45</v>
      </c>
      <c r="W8" s="1" t="s">
        <v>46</v>
      </c>
      <c r="X8" s="18" t="s">
        <v>47</v>
      </c>
      <c r="Y8" s="18" t="s">
        <v>48</v>
      </c>
      <c r="Z8" s="1" t="s">
        <v>58</v>
      </c>
      <c r="AA8" s="1" t="s">
        <v>59</v>
      </c>
      <c r="AB8" s="1" t="s">
        <v>60</v>
      </c>
      <c r="AC8" s="18" t="s">
        <v>61</v>
      </c>
      <c r="AD8" s="18" t="s">
        <v>62</v>
      </c>
      <c r="AE8" s="18" t="s">
        <v>63</v>
      </c>
      <c r="AF8" s="18" t="s">
        <v>64</v>
      </c>
      <c r="AG8" s="18" t="s">
        <v>65</v>
      </c>
      <c r="AH8" s="18" t="s">
        <v>66</v>
      </c>
      <c r="AI8" s="1" t="s">
        <v>76</v>
      </c>
      <c r="AJ8" s="1" t="s">
        <v>77</v>
      </c>
      <c r="AK8" s="1" t="s">
        <v>78</v>
      </c>
      <c r="AL8" s="1" t="s">
        <v>79</v>
      </c>
      <c r="AM8" s="18" t="s">
        <v>80</v>
      </c>
      <c r="AN8" s="18" t="s">
        <v>81</v>
      </c>
      <c r="AO8" s="18" t="s">
        <v>82</v>
      </c>
      <c r="AP8" s="19" t="s">
        <v>83</v>
      </c>
    </row>
    <row r="9" spans="1:42" ht="45">
      <c r="A9" s="20" t="s">
        <v>87</v>
      </c>
      <c r="B9" s="12">
        <f>C9+D9</f>
        <v>21863284.69</v>
      </c>
      <c r="C9" s="12">
        <v>15179612.05</v>
      </c>
      <c r="D9" s="12">
        <v>6683672.64</v>
      </c>
      <c r="E9" s="12">
        <v>0</v>
      </c>
      <c r="F9" s="25">
        <v>11294782.17</v>
      </c>
      <c r="G9" s="25">
        <v>5771908.45</v>
      </c>
      <c r="H9" s="25">
        <v>818926.26</v>
      </c>
      <c r="I9" s="25">
        <v>0</v>
      </c>
      <c r="J9" s="25">
        <v>0</v>
      </c>
      <c r="K9" s="25">
        <v>0</v>
      </c>
      <c r="L9" s="12">
        <f>B9-F9</f>
        <v>10568502.520000001</v>
      </c>
      <c r="M9" s="12">
        <v>7172939.65</v>
      </c>
      <c r="N9" s="12">
        <v>0</v>
      </c>
      <c r="O9" s="12">
        <v>0</v>
      </c>
      <c r="P9" s="25">
        <f>O9+M9+L9</f>
        <v>17741442.17</v>
      </c>
      <c r="Q9" s="25">
        <f>R9+S9</f>
        <v>278556.55</v>
      </c>
      <c r="R9" s="25">
        <v>251000</v>
      </c>
      <c r="S9" s="25">
        <v>27556.55</v>
      </c>
      <c r="T9" s="12">
        <v>0</v>
      </c>
      <c r="U9" s="12">
        <f>P9-Q9-T9</f>
        <v>17462885.62</v>
      </c>
      <c r="V9" s="12">
        <v>4461415.55</v>
      </c>
      <c r="W9" s="12">
        <v>2491117.01</v>
      </c>
      <c r="X9" s="25">
        <v>182938</v>
      </c>
      <c r="Y9" s="25">
        <f>U9-V9+X9</f>
        <v>13184408.07</v>
      </c>
      <c r="Z9" s="12">
        <v>1246408.11</v>
      </c>
      <c r="AA9" s="12">
        <v>0</v>
      </c>
      <c r="AB9" s="12">
        <v>0</v>
      </c>
      <c r="AC9" s="25">
        <v>0</v>
      </c>
      <c r="AD9" s="24" t="s">
        <v>88</v>
      </c>
      <c r="AE9" s="18" t="s">
        <v>88</v>
      </c>
      <c r="AF9" s="18" t="s">
        <v>88</v>
      </c>
      <c r="AG9" s="18" t="s">
        <v>88</v>
      </c>
      <c r="AH9" s="18" t="s">
        <v>88</v>
      </c>
      <c r="AI9" s="1" t="s">
        <v>88</v>
      </c>
      <c r="AJ9" s="1" t="s">
        <v>88</v>
      </c>
      <c r="AK9" s="21">
        <f>F9+S9</f>
        <v>11322338.72</v>
      </c>
      <c r="AL9" s="21">
        <f>V9+AK9</f>
        <v>15783754.27</v>
      </c>
      <c r="AM9" s="22">
        <f>B9-AL9</f>
        <v>6079530.420000002</v>
      </c>
      <c r="AN9" s="22">
        <f>C9-AK9</f>
        <v>3857273.33</v>
      </c>
      <c r="AO9" s="22">
        <f>M9+O9+X9</f>
        <v>7355877.65</v>
      </c>
      <c r="AP9" s="23">
        <f>R9+T9</f>
        <v>251000</v>
      </c>
    </row>
    <row r="10" spans="1:42" ht="22.5">
      <c r="A10" s="1" t="s">
        <v>86</v>
      </c>
      <c r="B10" s="12">
        <v>45090809</v>
      </c>
      <c r="C10" s="12">
        <v>27335571</v>
      </c>
      <c r="D10" s="12">
        <v>17755238</v>
      </c>
      <c r="E10" s="12">
        <v>300000</v>
      </c>
      <c r="F10" s="13">
        <v>22710605</v>
      </c>
      <c r="G10" s="13">
        <v>11610562.24</v>
      </c>
      <c r="H10" s="13">
        <v>1485413</v>
      </c>
      <c r="I10" s="13">
        <v>0</v>
      </c>
      <c r="J10" s="13">
        <v>0</v>
      </c>
      <c r="K10" s="13">
        <v>0</v>
      </c>
      <c r="L10" s="12">
        <v>22380204</v>
      </c>
      <c r="M10" s="12">
        <v>7723306.11</v>
      </c>
      <c r="N10" s="12">
        <v>0</v>
      </c>
      <c r="O10" s="12">
        <v>421413</v>
      </c>
      <c r="P10" s="13">
        <v>30524923.11</v>
      </c>
      <c r="Q10" s="13">
        <v>611970.11</v>
      </c>
      <c r="R10" s="13">
        <v>511970.11</v>
      </c>
      <c r="S10" s="13">
        <v>100000</v>
      </c>
      <c r="T10" s="12">
        <v>0</v>
      </c>
      <c r="U10" s="12">
        <v>29912953</v>
      </c>
      <c r="V10" s="12">
        <v>30796347</v>
      </c>
      <c r="W10" s="12">
        <v>14176060</v>
      </c>
      <c r="X10" s="13">
        <v>883394</v>
      </c>
      <c r="Y10" s="25">
        <f>U10-V10+X10</f>
        <v>0</v>
      </c>
      <c r="Z10" s="12">
        <v>1546970.11</v>
      </c>
      <c r="AA10" s="12">
        <v>0</v>
      </c>
      <c r="AB10" s="12">
        <v>0</v>
      </c>
      <c r="AC10" s="13">
        <v>0</v>
      </c>
      <c r="AD10" s="15">
        <v>0.0136</v>
      </c>
      <c r="AE10" s="15">
        <v>0.1923</v>
      </c>
      <c r="AF10" s="15">
        <v>0.0136</v>
      </c>
      <c r="AG10" s="15">
        <v>0.107</v>
      </c>
      <c r="AH10" s="4" t="s">
        <v>67</v>
      </c>
      <c r="AI10" s="16">
        <v>0.0136</v>
      </c>
      <c r="AJ10" s="16">
        <v>0.0343</v>
      </c>
      <c r="AK10" s="12">
        <v>22810605</v>
      </c>
      <c r="AL10" s="12">
        <v>53606952</v>
      </c>
      <c r="AM10" s="13">
        <v>-8516143</v>
      </c>
      <c r="AN10" s="13">
        <v>4524966</v>
      </c>
      <c r="AO10" s="13">
        <v>9028113.11</v>
      </c>
      <c r="AP10" s="17">
        <v>511970.11</v>
      </c>
    </row>
    <row r="11" spans="1:42" ht="22.5">
      <c r="A11" s="1" t="s">
        <v>85</v>
      </c>
      <c r="B11" s="12">
        <f>B10-B12</f>
        <v>-152467</v>
      </c>
      <c r="C11" s="12">
        <f aca="true" t="shared" si="0" ref="C11:AP11">C10-C12</f>
        <v>-85843</v>
      </c>
      <c r="D11" s="12">
        <f t="shared" si="0"/>
        <v>-66624</v>
      </c>
      <c r="E11" s="12">
        <f t="shared" si="0"/>
        <v>0</v>
      </c>
      <c r="F11" s="12">
        <f t="shared" si="0"/>
        <v>221801</v>
      </c>
      <c r="G11" s="12">
        <f t="shared" si="0"/>
        <v>4194.2400000002235</v>
      </c>
      <c r="H11" s="12">
        <f t="shared" si="0"/>
        <v>-75203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-374268</v>
      </c>
      <c r="M11" s="12">
        <f t="shared" si="0"/>
        <v>905756</v>
      </c>
      <c r="N11" s="12">
        <f t="shared" si="0"/>
        <v>0</v>
      </c>
      <c r="O11" s="12">
        <f t="shared" si="0"/>
        <v>0</v>
      </c>
      <c r="P11" s="12">
        <f t="shared" si="0"/>
        <v>531488</v>
      </c>
      <c r="Q11" s="12">
        <f t="shared" si="0"/>
        <v>20000</v>
      </c>
      <c r="R11" s="12">
        <f t="shared" si="0"/>
        <v>0</v>
      </c>
      <c r="S11" s="12">
        <f t="shared" si="0"/>
        <v>20000</v>
      </c>
      <c r="T11" s="12">
        <f t="shared" si="0"/>
        <v>0</v>
      </c>
      <c r="U11" s="12">
        <f t="shared" si="0"/>
        <v>511488</v>
      </c>
      <c r="V11" s="12">
        <f t="shared" si="0"/>
        <v>1211944</v>
      </c>
      <c r="W11" s="12">
        <f t="shared" si="0"/>
        <v>-56171</v>
      </c>
      <c r="X11" s="12">
        <f t="shared" si="0"/>
        <v>700456</v>
      </c>
      <c r="Y11" s="25">
        <f>U11-V11+X11</f>
        <v>0</v>
      </c>
      <c r="Z11" s="12">
        <f t="shared" si="0"/>
        <v>329032.1100000001</v>
      </c>
      <c r="AA11" s="12">
        <f t="shared" si="0"/>
        <v>0</v>
      </c>
      <c r="AB11" s="12">
        <f t="shared" si="0"/>
        <v>0</v>
      </c>
      <c r="AC11" s="12">
        <f t="shared" si="0"/>
        <v>0</v>
      </c>
      <c r="AD11" s="12"/>
      <c r="AE11" s="12"/>
      <c r="AF11" s="12"/>
      <c r="AG11" s="12"/>
      <c r="AH11" s="12"/>
      <c r="AI11" s="12"/>
      <c r="AJ11" s="12"/>
      <c r="AK11" s="12">
        <f t="shared" si="0"/>
        <v>241801</v>
      </c>
      <c r="AL11" s="12">
        <f t="shared" si="0"/>
        <v>1453745</v>
      </c>
      <c r="AM11" s="12">
        <f t="shared" si="0"/>
        <v>-1606212</v>
      </c>
      <c r="AN11" s="12">
        <f t="shared" si="0"/>
        <v>-327644</v>
      </c>
      <c r="AO11" s="12">
        <f t="shared" si="0"/>
        <v>1606211.999999999</v>
      </c>
      <c r="AP11" s="12">
        <f t="shared" si="0"/>
        <v>0</v>
      </c>
    </row>
    <row r="12" spans="1:42" ht="22.5">
      <c r="A12" s="1" t="s">
        <v>84</v>
      </c>
      <c r="B12" s="12">
        <v>45243276</v>
      </c>
      <c r="C12" s="12">
        <v>27421414</v>
      </c>
      <c r="D12" s="12">
        <v>17821862</v>
      </c>
      <c r="E12" s="12">
        <v>300000</v>
      </c>
      <c r="F12" s="13">
        <v>22488804</v>
      </c>
      <c r="G12" s="13">
        <v>11606368</v>
      </c>
      <c r="H12" s="13">
        <v>1560616</v>
      </c>
      <c r="I12" s="13">
        <v>0</v>
      </c>
      <c r="J12" s="13">
        <v>0</v>
      </c>
      <c r="K12" s="13">
        <v>0</v>
      </c>
      <c r="L12" s="12">
        <v>22754472</v>
      </c>
      <c r="M12" s="12">
        <v>6817550.11</v>
      </c>
      <c r="N12" s="12">
        <v>0</v>
      </c>
      <c r="O12" s="12">
        <v>421413</v>
      </c>
      <c r="P12" s="13">
        <v>29993435.11</v>
      </c>
      <c r="Q12" s="13">
        <v>591970.11</v>
      </c>
      <c r="R12" s="13">
        <v>511970.11</v>
      </c>
      <c r="S12" s="13">
        <v>80000</v>
      </c>
      <c r="T12" s="12">
        <v>0</v>
      </c>
      <c r="U12" s="12">
        <v>29401465</v>
      </c>
      <c r="V12" s="12">
        <v>29584403</v>
      </c>
      <c r="W12" s="12">
        <v>14232231</v>
      </c>
      <c r="X12" s="13">
        <v>182938</v>
      </c>
      <c r="Y12" s="25">
        <f>U12-V12+X12</f>
        <v>0</v>
      </c>
      <c r="Z12" s="12">
        <v>1217938</v>
      </c>
      <c r="AA12" s="12">
        <v>0</v>
      </c>
      <c r="AB12" s="12">
        <v>0</v>
      </c>
      <c r="AC12" s="13">
        <v>0</v>
      </c>
      <c r="AD12" s="15">
        <v>0.0131</v>
      </c>
      <c r="AE12" s="15">
        <v>0.1924</v>
      </c>
      <c r="AF12" s="15">
        <v>0.0131</v>
      </c>
      <c r="AG12" s="15">
        <v>0.1139</v>
      </c>
      <c r="AH12" s="4" t="s">
        <v>67</v>
      </c>
      <c r="AI12" s="16">
        <v>0.0131</v>
      </c>
      <c r="AJ12" s="16">
        <v>0.0269</v>
      </c>
      <c r="AK12" s="12">
        <v>22568804</v>
      </c>
      <c r="AL12" s="12">
        <v>52153207</v>
      </c>
      <c r="AM12" s="13">
        <v>-6909931</v>
      </c>
      <c r="AN12" s="13">
        <v>4852610</v>
      </c>
      <c r="AO12" s="13">
        <v>7421901.11</v>
      </c>
      <c r="AP12" s="17">
        <v>511970.11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14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8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23" ht="11.25" customHeight="1"/>
    <row r="24" ht="11.25" customHeight="1"/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27">
    <mergeCell ref="AH6:AH7"/>
    <mergeCell ref="AG6:AG7"/>
    <mergeCell ref="AF6:AF7"/>
    <mergeCell ref="AE6:AE7"/>
    <mergeCell ref="AD6:AD7"/>
    <mergeCell ref="A2:L2"/>
    <mergeCell ref="L6:L7"/>
    <mergeCell ref="Z6:Z7"/>
    <mergeCell ref="X6:X7"/>
    <mergeCell ref="I6:I7"/>
    <mergeCell ref="D6:D7"/>
    <mergeCell ref="Q6:Q7"/>
    <mergeCell ref="T6:T7"/>
    <mergeCell ref="U6:U7"/>
    <mergeCell ref="V6:V7"/>
    <mergeCell ref="H6:H7"/>
    <mergeCell ref="AC6:AC7"/>
    <mergeCell ref="Y6:Y7"/>
    <mergeCell ref="P6:P7"/>
    <mergeCell ref="O6:O7"/>
    <mergeCell ref="M6:M7"/>
    <mergeCell ref="G6:G7"/>
    <mergeCell ref="F5:F7"/>
    <mergeCell ref="C6:C7"/>
    <mergeCell ref="B5:B7"/>
    <mergeCell ref="A5:A7"/>
    <mergeCell ref="K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&amp;RStrona    &amp;P 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2011-08-31T08:46:33Z</cp:lastPrinted>
  <dcterms:modified xsi:type="dcterms:W3CDTF">2011-08-31T08:46:41Z</dcterms:modified>
  <cp:category/>
  <cp:version/>
  <cp:contentType/>
  <cp:contentStatus/>
</cp:coreProperties>
</file>