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602" firstSheet="5" activeTab="5"/>
  </bookViews>
  <sheets>
    <sheet name="PSP-BL" sheetId="1" r:id="rId1"/>
    <sheet name="PSP-BL (2)" sheetId="2" r:id="rId2"/>
    <sheet name="ZBIORÓWKA" sheetId="3" r:id="rId3"/>
    <sheet name="GAPO" sheetId="4" r:id="rId4"/>
    <sheet name="SAP" sheetId="5" r:id="rId5"/>
    <sheet name="Arkusz1" sheetId="6" r:id="rId6"/>
  </sheets>
  <definedNames>
    <definedName name="_xlnm.Print_Area" localSheetId="3">'GAPO'!$A$1:$F$48</definedName>
    <definedName name="_xlnm.Print_Area" localSheetId="0">'PSP-BL'!$A$1:$F$55</definedName>
    <definedName name="_xlnm.Print_Area" localSheetId="1">'PSP-BL (2)'!$A$1:$F$55</definedName>
    <definedName name="_xlnm.Print_Area" localSheetId="4">'SAP'!$A$1:$F$47</definedName>
    <definedName name="_xlnm.Print_Area" localSheetId="2">'ZBIORÓWKA'!$A$1:$F$48</definedName>
  </definedNames>
  <calcPr fullCalcOnLoad="1"/>
</workbook>
</file>

<file path=xl/sharedStrings.xml><?xml version="1.0" encoding="utf-8"?>
<sst xmlns="http://schemas.openxmlformats.org/spreadsheetml/2006/main" count="561" uniqueCount="125">
  <si>
    <t>Nazwa i adres jednostki sprawozdawczej</t>
  </si>
  <si>
    <t>Wysłać bez pisma przewodniego</t>
  </si>
  <si>
    <t>AKTYWA</t>
  </si>
  <si>
    <t>Stan na początek roku</t>
  </si>
  <si>
    <t>Stan na koniec roku</t>
  </si>
  <si>
    <t>PASYWA</t>
  </si>
  <si>
    <t>Suma aktywów</t>
  </si>
  <si>
    <t>Suma pasywów</t>
  </si>
  <si>
    <t>...................................</t>
  </si>
  <si>
    <t>..........................................</t>
  </si>
  <si>
    <t>Główny księgowy</t>
  </si>
  <si>
    <t>rok, miesiąc, dzień</t>
  </si>
  <si>
    <t>Kierownik jednostki</t>
  </si>
  <si>
    <t>A. Aktywa trwałe</t>
  </si>
  <si>
    <t>A. Fundusz</t>
  </si>
  <si>
    <t>I. Wartości niematerialne i prawne</t>
  </si>
  <si>
    <t>II. Rzeczowe aktywa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</si>
  <si>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</si>
  <si>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</si>
  <si>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</si>
  <si>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</si>
  <si>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</si>
  <si>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</si>
  <si>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</si>
  <si>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</si>
  <si>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</si>
  <si>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</si>
  <si>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</si>
  <si>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I. Fundusz jednostki</t>
  </si>
  <si>
    <t>III. Nadwyżka środków obrotowych (-)</t>
  </si>
  <si>
    <t>IV. Odpisy z wyniku finansowego (-)</t>
  </si>
  <si>
    <t>V. Fundusz mienia zlikwidowanych jednostek</t>
  </si>
  <si>
    <t>E. Rozliczenia międzyokresowe</t>
  </si>
  <si>
    <t>I. Rozliczenia międzyokresowe przychodów</t>
  </si>
  <si>
    <t>II. Inne rozliczenia międzyokresowe</t>
  </si>
  <si>
    <t>A. Objaśnienie - wykazane w bilansie wartości aktywów trwałych i obrotowych są pomniejszone odpowiednio o umorzenie i odpisy aktualizacyjne.</t>
  </si>
  <si>
    <t>B. Informacje uzupełniające istotne dla rzetelności i przejrzystości sytuacji finansowej i majątkowej:</t>
  </si>
  <si>
    <t xml:space="preserve">   </t>
  </si>
  <si>
    <r>
      <t xml:space="preserve">1. </t>
    </r>
    <r>
      <rPr>
        <sz val="8"/>
        <rFont val="Arial CE"/>
        <family val="2"/>
      </rPr>
      <t>Środki trwałe</t>
    </r>
  </si>
  <si>
    <t xml:space="preserve">    1. Umorzenie wartości niematerialnych i prawnych        </t>
  </si>
  <si>
    <t xml:space="preserve">    2. Umorzenie środków trwałych  </t>
  </si>
  <si>
    <t xml:space="preserve">    3. Umorzenie pozostałych środków trwałych  i zbiorów bibliotecznych   </t>
  </si>
  <si>
    <r>
      <t xml:space="preserve">Adresat: </t>
    </r>
    <r>
      <rPr>
        <b/>
        <sz val="14"/>
        <rFont val="Arial CE"/>
        <family val="2"/>
      </rPr>
      <t xml:space="preserve">                           Burmistrz                         Myszyńca</t>
    </r>
  </si>
  <si>
    <t xml:space="preserve">    4. Odpisy aktualizujące należności   </t>
  </si>
  <si>
    <t>……………………………</t>
  </si>
  <si>
    <t>II. Wynik fnansowy netto (+,-)</t>
  </si>
  <si>
    <t>B. Państwowy fundusz celowy</t>
  </si>
  <si>
    <r>
      <t xml:space="preserve">Numer identyfikacyjny REGON                                                                                             </t>
    </r>
    <r>
      <rPr>
        <sz val="16"/>
        <rFont val="Arial CE"/>
        <family val="2"/>
      </rPr>
      <t>550439075</t>
    </r>
  </si>
  <si>
    <r>
      <t xml:space="preserve">Numer identyfikacyjny REGON                                                                                             </t>
    </r>
    <r>
      <rPr>
        <sz val="16"/>
        <rFont val="Arial CE"/>
        <family val="2"/>
      </rPr>
      <t>000912770</t>
    </r>
  </si>
  <si>
    <r>
      <t xml:space="preserve">Numer identyfikacyjny REGON                                                                                             </t>
    </r>
    <r>
      <rPr>
        <sz val="16"/>
        <rFont val="Arial CE"/>
        <family val="2"/>
      </rPr>
      <t>000696970</t>
    </r>
  </si>
  <si>
    <t>ZBIORÓWKA</t>
  </si>
  <si>
    <r>
      <t>2.</t>
    </r>
    <r>
      <rPr>
        <sz val="8"/>
        <rFont val="Arial CE"/>
        <family val="2"/>
      </rPr>
      <t xml:space="preserve"> Środki trwałe w budowie (inwestycje)</t>
    </r>
  </si>
  <si>
    <r>
      <t>3.</t>
    </r>
    <r>
      <rPr>
        <sz val="8"/>
        <rFont val="Arial CE"/>
        <family val="2"/>
      </rPr>
      <t xml:space="preserve"> Zaliczki na środki trwałe w budowie ( inwestycje)</t>
    </r>
  </si>
  <si>
    <t>1. Akcje i udziały</t>
  </si>
  <si>
    <t xml:space="preserve">2. Inne papiery wartościowe 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</si>
  <si>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</si>
  <si>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</si>
  <si>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</si>
  <si>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</si>
  <si>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</si>
  <si>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</si>
  <si>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</si>
  <si>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</si>
  <si>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</si>
  <si>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</si>
  <si>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</si>
  <si>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</si>
  <si>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</si>
  <si>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</si>
  <si>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</si>
  <si>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</si>
  <si>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IV. Rozliczenia międzyokresowe</t>
  </si>
  <si>
    <t>6. Inne papiery wartościowe</t>
  </si>
  <si>
    <t>7. Inne krótkoterminowe aktywa finansowe</t>
  </si>
  <si>
    <t>1. Zysk netto (+)</t>
  </si>
  <si>
    <t>2. Strata netto (-)</t>
  </si>
  <si>
    <t>C.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</si>
  <si>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</si>
  <si>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</si>
  <si>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</si>
  <si>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</si>
  <si>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</si>
  <si>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</si>
  <si>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</si>
  <si>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</si>
  <si>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tytułu dochodów budżetowych</t>
  </si>
  <si>
    <t>III. Rezerwy na zobowiązania</t>
  </si>
  <si>
    <t>D. Fundusze specjalne</t>
  </si>
  <si>
    <t>1. Zakładowy Fundusz Świadczeń Socjalnych</t>
  </si>
  <si>
    <t>2. Inne fundusze</t>
  </si>
  <si>
    <t>Myszyniec Stary 105,    2013-08-31</t>
  </si>
  <si>
    <r>
      <t xml:space="preserve">BILANS          </t>
    </r>
    <r>
      <rPr>
        <b/>
        <sz val="8"/>
        <rFont val="Arial CE"/>
        <family val="2"/>
      </rPr>
      <t xml:space="preserve">                                                                          jednostki budżetowej                                                          i samorządowego zakładu                                                 budżetowego                                                       sporządzony  na dzień 31.08.2013 r.                                                             </t>
    </r>
  </si>
  <si>
    <r>
      <t xml:space="preserve">BILANS          </t>
    </r>
    <r>
      <rPr>
        <b/>
        <sz val="8"/>
        <rFont val="Arial CE"/>
        <family val="2"/>
      </rPr>
      <t xml:space="preserve">                                                                          jednostki budżetowej                                                          i samorządowego zakładu                                                 budżetowego                                                       sporządzony  na dzień 31.12.2013 r.                                                             </t>
    </r>
  </si>
  <si>
    <r>
      <t xml:space="preserve">Nazwa i adres jednostki sprawozdawczej                                                     </t>
    </r>
    <r>
      <rPr>
        <b/>
        <sz val="10"/>
        <rFont val="Arial CE"/>
        <family val="0"/>
      </rPr>
      <t xml:space="preserve">PUBLICZNA SZKOŁA PODSTAWOWA                w  Białusnym Lasku                                                            </t>
    </r>
    <r>
      <rPr>
        <sz val="10"/>
        <rFont val="Arial CE"/>
        <family val="0"/>
      </rPr>
      <t>07-430 MYSZYNIEC</t>
    </r>
  </si>
  <si>
    <r>
      <t xml:space="preserve">Nazwa i adres jednostki sprawozdawczej                                                   </t>
    </r>
    <r>
      <rPr>
        <b/>
        <sz val="10"/>
        <rFont val="Arial CE"/>
        <family val="0"/>
      </rPr>
      <t xml:space="preserve">SAMORZĄDOWE  PRZEDSZKOLE           w  MYSZYŃCU                                                </t>
    </r>
    <r>
      <rPr>
        <sz val="10"/>
        <rFont val="Arial CE"/>
        <family val="0"/>
      </rPr>
      <t>07-430 Myszyniec, ul. Dzieci Polskich 1</t>
    </r>
  </si>
  <si>
    <t xml:space="preserve"> </t>
  </si>
  <si>
    <t xml:space="preserve">  </t>
  </si>
  <si>
    <r>
      <t xml:space="preserve">Nazwa i adres jednostki sprawozdawczej                                                     </t>
    </r>
    <r>
      <rPr>
        <b/>
        <sz val="10"/>
        <rFont val="Arial CE"/>
        <family val="0"/>
      </rPr>
      <t>GMINNA  ADMINISTRACJA                         PLACÓWEK  OŚWIATOWYCH               ul. Dr St. Pawłowskiego 4</t>
    </r>
    <r>
      <rPr>
        <sz val="10"/>
        <rFont val="Arial CE"/>
        <family val="0"/>
      </rPr>
      <t>, 07-430 Myszyniec</t>
    </r>
  </si>
  <si>
    <t>Myszyniec,    2018-03-22</t>
  </si>
  <si>
    <t xml:space="preserve">Numer identyfikacyjny REGON                                                                                             </t>
  </si>
  <si>
    <t xml:space="preserve">1.1.1   Grunty stanowiące własność jednostki samorządu terytorialnego, przekazane w uzytkowanie wieczyste                                                                </t>
  </si>
  <si>
    <t>D. Zobowiązania i rezerwy na zobowiązania</t>
  </si>
  <si>
    <t>C. Państwowe fundusze celowe</t>
  </si>
  <si>
    <t>B.Fundusze placówek</t>
  </si>
  <si>
    <t>IV. Fundusz mienia zlikiwidowanych jednostek</t>
  </si>
  <si>
    <t>8. Fundusze specjalne</t>
  </si>
  <si>
    <t>8.1. Zakładowy Fundusz Świadczeń Socjalnych</t>
  </si>
  <si>
    <t>8.2. Inne fundusze</t>
  </si>
  <si>
    <t>III. Odpisy z wyniku finansowego Nadwyżka środków  obrotowych(-)</t>
  </si>
  <si>
    <t xml:space="preserve">IV. Rozliczenia międzyokresowe </t>
  </si>
  <si>
    <t>III. Odpisy z wyniku finansowego (nadwyżka środków  obrotowych)(-)</t>
  </si>
  <si>
    <t>Myszyniec    2014-03-28</t>
  </si>
  <si>
    <r>
      <t xml:space="preserve">BILANS          </t>
    </r>
    <r>
      <rPr>
        <b/>
        <sz val="8"/>
        <rFont val="Arial CE"/>
        <family val="2"/>
      </rPr>
      <t xml:space="preserve">                                                                          jednostki budżetowej                                                          lub samorządowego zakładu                                                 budżetowego                                                       sporządzony  na dzień 31.12.2019 r.                                                             </t>
    </r>
  </si>
  <si>
    <r>
      <t xml:space="preserve">BILANS          </t>
    </r>
    <r>
      <rPr>
        <b/>
        <sz val="8"/>
        <rFont val="Arial CE"/>
        <family val="2"/>
      </rPr>
      <t xml:space="preserve">                                                                          jednostki budżetowej                                                         lub samorządowego zakładu                                                 budżetowego                                                       sporządzony  na dzień 31.12.2019 r.                                                             </t>
    </r>
  </si>
  <si>
    <t>Myszyniec,    2020-03-13</t>
  </si>
  <si>
    <r>
      <t xml:space="preserve">BILANS          </t>
    </r>
    <r>
      <rPr>
        <b/>
        <sz val="8"/>
        <rFont val="Arial CE"/>
        <family val="2"/>
      </rPr>
      <t xml:space="preserve">                                                                          jednostki budżetowej                                                          lub samorządowego zakładu                                                 budżetowego                                                       sporządzony  na dzień 31.12.2020 r.                                                             </t>
    </r>
  </si>
  <si>
    <r>
      <t xml:space="preserve">Adresat: </t>
    </r>
    <r>
      <rPr>
        <b/>
        <sz val="14"/>
        <rFont val="Arial CE"/>
        <family val="2"/>
      </rPr>
      <t xml:space="preserve">                                                    Burmistrz Myszyńca</t>
    </r>
  </si>
  <si>
    <r>
      <rPr>
        <sz val="15"/>
        <color indexed="9"/>
        <rFont val="Arial CE"/>
        <family val="0"/>
      </rPr>
      <t>.</t>
    </r>
    <r>
      <rPr>
        <sz val="15"/>
        <rFont val="Arial CE"/>
        <family val="0"/>
      </rPr>
      <t>000546609</t>
    </r>
  </si>
  <si>
    <t>7. Rozliczenia z tytułu środków na wydatki budżetowe i z tytułu dochodów budżetowych</t>
  </si>
  <si>
    <t xml:space="preserve"> 2021-03-31</t>
  </si>
  <si>
    <r>
      <t>3.</t>
    </r>
    <r>
      <rPr>
        <sz val="8"/>
        <rFont val="Arial CE"/>
        <family val="2"/>
      </rPr>
      <t xml:space="preserve"> Zaliczka na środki trwałe w budowie (inwestycje)</t>
    </r>
  </si>
  <si>
    <r>
      <t xml:space="preserve">Nazwa i adres jednostki sprawozdawczej                                                                                                            </t>
    </r>
    <r>
      <rPr>
        <sz val="10"/>
        <rFont val="Arial CE"/>
        <family val="0"/>
      </rPr>
      <t xml:space="preserve"> Urząd Miejski w Myszyńcu                                                       pl.Wolności 60,                                                                                 07-430 Myszyniec</t>
    </r>
  </si>
  <si>
    <r>
      <t xml:space="preserve">BILANS          </t>
    </r>
    <r>
      <rPr>
        <b/>
        <sz val="8"/>
        <rFont val="Arial CE"/>
        <family val="2"/>
      </rPr>
      <t xml:space="preserve">                                                                                 jednostki budżetowej                                                                                      lub samorządowego zakładu budżetowego                                                                          sporządzony  na dzień 31.12.2020 r.                                                                                              </t>
    </r>
  </si>
  <si>
    <t>Agata Anna Kobus</t>
  </si>
  <si>
    <t>Elżbieta Abramczyk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</si>
</sst>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59">
    <font>
      <sz val="10"/>
      <name val="Arial CE"/>
      <family val="0"/>
    </font>
    <font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Black"/>
      <family val="2"/>
    </font>
    <font>
      <sz val="9"/>
      <name val="Arial CE"/>
      <family val="2"/>
    </font>
    <font>
      <sz val="9"/>
      <name val="Arial Black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Arial Black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 Black"/>
      <family val="2"/>
    </font>
    <font>
      <sz val="10"/>
      <name val="Arial"/>
      <family val="2"/>
    </font>
    <font>
      <sz val="20"/>
      <name val="Arial CE"/>
      <family val="2"/>
    </font>
    <font>
      <sz val="15"/>
      <name val="Arial CE"/>
      <family val="0"/>
    </font>
    <font>
      <sz val="7"/>
      <name val="Arial Black"/>
      <family val="2"/>
    </font>
    <font>
      <sz val="15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43" fontId="4" fillId="0" borderId="10" xfId="42" applyFont="1" applyBorder="1" applyAlignment="1">
      <alignment horizontal="left" vertical="center" wrapText="1"/>
    </xf>
    <xf numFmtId="43" fontId="2" fillId="0" borderId="10" xfId="42" applyFont="1" applyBorder="1" applyAlignment="1">
      <alignment horizontal="left" vertical="center" wrapText="1"/>
    </xf>
    <xf numFmtId="43" fontId="3" fillId="0" borderId="10" xfId="42" applyFont="1" applyBorder="1" applyAlignment="1">
      <alignment horizontal="left" vertical="center" wrapText="1"/>
    </xf>
    <xf numFmtId="43" fontId="0" fillId="0" borderId="10" xfId="42" applyFont="1" applyBorder="1" applyAlignment="1">
      <alignment horizontal="left" vertical="center"/>
    </xf>
    <xf numFmtId="43" fontId="6" fillId="0" borderId="10" xfId="42" applyFont="1" applyBorder="1" applyAlignment="1">
      <alignment horizontal="left" vertical="center" wrapText="1"/>
    </xf>
    <xf numFmtId="43" fontId="3" fillId="0" borderId="10" xfId="42" applyFont="1" applyBorder="1" applyAlignment="1">
      <alignment horizontal="left"/>
    </xf>
    <xf numFmtId="43" fontId="2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left"/>
    </xf>
    <xf numFmtId="43" fontId="10" fillId="0" borderId="10" xfId="42" applyFont="1" applyBorder="1" applyAlignment="1">
      <alignment horizontal="left" vertical="center" wrapText="1"/>
    </xf>
    <xf numFmtId="43" fontId="10" fillId="0" borderId="10" xfId="42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3" fontId="7" fillId="0" borderId="10" xfId="42" applyFont="1" applyBorder="1" applyAlignment="1">
      <alignment/>
    </xf>
    <xf numFmtId="0" fontId="5" fillId="0" borderId="10" xfId="0" applyFont="1" applyBorder="1" applyAlignment="1">
      <alignment wrapText="1"/>
    </xf>
    <xf numFmtId="43" fontId="3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left" vertical="center" wrapText="1"/>
    </xf>
    <xf numFmtId="43" fontId="0" fillId="0" borderId="10" xfId="42" applyBorder="1" applyAlignment="1">
      <alignment/>
    </xf>
    <xf numFmtId="43" fontId="0" fillId="0" borderId="0" xfId="42" applyAlignment="1">
      <alignment horizontal="right" vertical="top"/>
    </xf>
    <xf numFmtId="43" fontId="0" fillId="0" borderId="0" xfId="42" applyAlignment="1">
      <alignment horizontal="left" vertical="top"/>
    </xf>
    <xf numFmtId="43" fontId="6" fillId="0" borderId="10" xfId="42" applyFont="1" applyBorder="1" applyAlignment="1">
      <alignment horizontal="left" vertical="center" wrapText="1"/>
    </xf>
    <xf numFmtId="43" fontId="4" fillId="0" borderId="10" xfId="42" applyFont="1" applyBorder="1" applyAlignment="1">
      <alignment horizontal="left" vertical="center" wrapText="1"/>
    </xf>
    <xf numFmtId="43" fontId="10" fillId="0" borderId="10" xfId="42" applyFont="1" applyBorder="1" applyAlignment="1">
      <alignment horizontal="left" vertical="center" wrapText="1"/>
    </xf>
    <xf numFmtId="43" fontId="15" fillId="0" borderId="10" xfId="42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3" fontId="3" fillId="0" borderId="10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/>
    </xf>
    <xf numFmtId="43" fontId="0" fillId="0" borderId="10" xfId="42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43" fontId="7" fillId="0" borderId="0" xfId="42" applyFont="1" applyAlignment="1">
      <alignment/>
    </xf>
    <xf numFmtId="0" fontId="5" fillId="0" borderId="0" xfId="0" applyFont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43" fontId="3" fillId="0" borderId="0" xfId="0" applyNumberFormat="1" applyFont="1" applyFill="1" applyAlignment="1">
      <alignment/>
    </xf>
    <xf numFmtId="4" fontId="4" fillId="0" borderId="10" xfId="42" applyNumberFormat="1" applyFont="1" applyBorder="1" applyAlignment="1">
      <alignment horizontal="right" vertical="center" wrapText="1"/>
    </xf>
    <xf numFmtId="4" fontId="2" fillId="0" borderId="10" xfId="42" applyNumberFormat="1" applyFont="1" applyBorder="1" applyAlignment="1">
      <alignment horizontal="right" vertical="center" wrapText="1"/>
    </xf>
    <xf numFmtId="4" fontId="10" fillId="0" borderId="10" xfId="42" applyNumberFormat="1" applyFont="1" applyBorder="1" applyAlignment="1">
      <alignment horizontal="right" vertical="center" wrapText="1"/>
    </xf>
    <xf numFmtId="4" fontId="6" fillId="0" borderId="10" xfId="42" applyNumberFormat="1" applyFont="1" applyBorder="1" applyAlignment="1">
      <alignment horizontal="right" vertical="center" wrapText="1"/>
    </xf>
    <xf numFmtId="4" fontId="3" fillId="0" borderId="10" xfId="42" applyNumberFormat="1" applyFont="1" applyBorder="1" applyAlignment="1">
      <alignment horizontal="right" vertical="center" wrapText="1"/>
    </xf>
    <xf numFmtId="4" fontId="10" fillId="0" borderId="10" xfId="42" applyNumberFormat="1" applyFont="1" applyBorder="1" applyAlignment="1">
      <alignment horizontal="right" vertical="center"/>
    </xf>
    <xf numFmtId="4" fontId="3" fillId="0" borderId="10" xfId="42" applyNumberFormat="1" applyFont="1" applyBorder="1" applyAlignment="1">
      <alignment horizontal="right"/>
    </xf>
    <xf numFmtId="4" fontId="2" fillId="0" borderId="10" xfId="42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/>
    </xf>
    <xf numFmtId="2" fontId="4" fillId="0" borderId="10" xfId="42" applyNumberFormat="1" applyFont="1" applyBorder="1" applyAlignment="1">
      <alignment horizontal="right"/>
    </xf>
    <xf numFmtId="4" fontId="23" fillId="0" borderId="10" xfId="42" applyNumberFormat="1" applyFont="1" applyBorder="1" applyAlignment="1">
      <alignment horizontal="right"/>
    </xf>
    <xf numFmtId="4" fontId="3" fillId="0" borderId="10" xfId="42" applyNumberFormat="1" applyFont="1" applyBorder="1" applyAlignment="1">
      <alignment horizontal="right" vertical="center" wrapText="1"/>
    </xf>
    <xf numFmtId="4" fontId="4" fillId="0" borderId="10" xfId="42" applyNumberFormat="1" applyFont="1" applyBorder="1" applyAlignment="1">
      <alignment horizontal="right" vertical="center" wrapText="1"/>
    </xf>
    <xf numFmtId="43" fontId="3" fillId="0" borderId="10" xfId="42" applyFont="1" applyBorder="1" applyAlignment="1">
      <alignment horizontal="right" vertical="center" wrapText="1"/>
    </xf>
    <xf numFmtId="43" fontId="4" fillId="0" borderId="10" xfId="42" applyFont="1" applyBorder="1" applyAlignment="1">
      <alignment horizontal="right" vertical="center" wrapText="1"/>
    </xf>
    <xf numFmtId="43" fontId="2" fillId="0" borderId="10" xfId="42" applyFont="1" applyBorder="1" applyAlignment="1">
      <alignment horizontal="right" vertical="center" wrapText="1"/>
    </xf>
    <xf numFmtId="43" fontId="0" fillId="0" borderId="10" xfId="42" applyFont="1" applyBorder="1" applyAlignment="1">
      <alignment horizontal="right" vertical="center"/>
    </xf>
    <xf numFmtId="43" fontId="0" fillId="0" borderId="10" xfId="42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3" fontId="4" fillId="0" borderId="17" xfId="42" applyFont="1" applyBorder="1" applyAlignment="1">
      <alignment horizontal="left" vertical="center" wrapText="1"/>
    </xf>
    <xf numFmtId="43" fontId="4" fillId="0" borderId="17" xfId="42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4" fontId="4" fillId="0" borderId="17" xfId="42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4" fillId="0" borderId="17" xfId="42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3">
      <selection activeCell="C53" sqref="C53:D53"/>
    </sheetView>
  </sheetViews>
  <sheetFormatPr defaultColWidth="9.00390625" defaultRowHeight="12.75"/>
  <cols>
    <col min="1" max="1" width="19.625" style="0" customWidth="1"/>
    <col min="2" max="2" width="16.00390625" style="0" customWidth="1"/>
    <col min="3" max="3" width="16.125" style="0" customWidth="1"/>
    <col min="4" max="4" width="19.625" style="0" customWidth="1"/>
    <col min="5" max="6" width="16.00390625" style="0" customWidth="1"/>
    <col min="7" max="7" width="13.125" style="0" customWidth="1"/>
  </cols>
  <sheetData>
    <row r="1" spans="1:6" ht="54" customHeight="1">
      <c r="A1" s="88" t="s">
        <v>93</v>
      </c>
      <c r="B1" s="89"/>
      <c r="C1" s="90" t="s">
        <v>92</v>
      </c>
      <c r="D1" s="91"/>
      <c r="E1" s="88" t="s">
        <v>42</v>
      </c>
      <c r="F1" s="89"/>
    </row>
    <row r="2" spans="1:6" ht="33" customHeight="1">
      <c r="A2" s="88" t="s">
        <v>49</v>
      </c>
      <c r="B2" s="89"/>
      <c r="C2" s="92"/>
      <c r="D2" s="93"/>
      <c r="E2" s="88" t="s">
        <v>1</v>
      </c>
      <c r="F2" s="89"/>
    </row>
    <row r="3" spans="1:6" ht="9.75" customHeight="1">
      <c r="A3" s="82"/>
      <c r="B3" s="82"/>
      <c r="C3" s="82"/>
      <c r="D3" s="82"/>
      <c r="E3" s="82"/>
      <c r="F3" s="82"/>
    </row>
    <row r="4" spans="1:7" ht="25.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3"/>
    </row>
    <row r="5" spans="1:7" s="13" customFormat="1" ht="19.5" customHeight="1">
      <c r="A5" s="14" t="s">
        <v>13</v>
      </c>
      <c r="B5" s="16">
        <f>B6+B7+B16+B17+B21</f>
        <v>0</v>
      </c>
      <c r="C5" s="16">
        <f>C6+C7+C16+C17+C21</f>
        <v>0</v>
      </c>
      <c r="D5" s="14" t="s">
        <v>14</v>
      </c>
      <c r="E5" s="16">
        <f>E6+E7+E10+E11+E12+E13</f>
        <v>0</v>
      </c>
      <c r="F5" s="16">
        <f>F6+F7+F10+F11+F12+F13</f>
        <v>0</v>
      </c>
      <c r="G5" s="12"/>
    </row>
    <row r="6" spans="1:7" ht="22.5">
      <c r="A6" s="10" t="s">
        <v>15</v>
      </c>
      <c r="B6" s="17">
        <v>0</v>
      </c>
      <c r="C6" s="17">
        <v>0</v>
      </c>
      <c r="D6" s="10" t="s">
        <v>28</v>
      </c>
      <c r="E6" s="24"/>
      <c r="F6" s="24">
        <v>0</v>
      </c>
      <c r="G6" s="3"/>
    </row>
    <row r="7" spans="1:7" ht="22.5">
      <c r="A7" s="10" t="s">
        <v>16</v>
      </c>
      <c r="B7" s="24">
        <f>B8+B14+B15</f>
        <v>0</v>
      </c>
      <c r="C7" s="24">
        <f>C8+C14+C15</f>
        <v>0</v>
      </c>
      <c r="D7" s="10" t="s">
        <v>45</v>
      </c>
      <c r="E7" s="24">
        <f>E8+E9</f>
        <v>0</v>
      </c>
      <c r="F7" s="24">
        <f>F8+F9</f>
        <v>0</v>
      </c>
      <c r="G7" s="3"/>
    </row>
    <row r="8" spans="1:7" ht="16.5" customHeight="1">
      <c r="A8" s="10" t="s">
        <v>38</v>
      </c>
      <c r="B8" s="20">
        <f>B9+B10+B11+B12+B13</f>
        <v>0</v>
      </c>
      <c r="C8" s="20">
        <f>C9+C10+C11+C12+C13</f>
        <v>0</v>
      </c>
      <c r="D8" s="11" t="s">
        <v>74</v>
      </c>
      <c r="E8" s="18">
        <v>0</v>
      </c>
      <c r="F8" s="18">
        <v>0</v>
      </c>
      <c r="G8" s="3"/>
    </row>
    <row r="9" spans="1:7" ht="16.5" customHeight="1">
      <c r="A9" s="11" t="s">
        <v>17</v>
      </c>
      <c r="B9" s="18">
        <v>0</v>
      </c>
      <c r="C9" s="18"/>
      <c r="D9" s="11" t="s">
        <v>75</v>
      </c>
      <c r="E9" s="18"/>
      <c r="F9" s="18">
        <v>0</v>
      </c>
      <c r="G9" s="3"/>
    </row>
    <row r="10" spans="1:7" ht="33.75">
      <c r="A10" s="11" t="s">
        <v>18</v>
      </c>
      <c r="B10" s="18"/>
      <c r="C10" s="18">
        <v>0</v>
      </c>
      <c r="D10" s="10" t="s">
        <v>29</v>
      </c>
      <c r="E10" s="17">
        <v>0</v>
      </c>
      <c r="F10" s="17">
        <v>0</v>
      </c>
      <c r="G10" s="3"/>
    </row>
    <row r="11" spans="1:7" ht="22.5">
      <c r="A11" s="11" t="s">
        <v>19</v>
      </c>
      <c r="B11" s="18"/>
      <c r="C11" s="18">
        <v>0</v>
      </c>
      <c r="D11" s="10" t="s">
        <v>30</v>
      </c>
      <c r="E11" s="17">
        <v>0</v>
      </c>
      <c r="F11" s="17">
        <v>0</v>
      </c>
      <c r="G11" s="3"/>
    </row>
    <row r="12" spans="1:7" ht="33.75">
      <c r="A12" s="11" t="s">
        <v>20</v>
      </c>
      <c r="B12" s="18">
        <v>0</v>
      </c>
      <c r="C12" s="18">
        <v>0</v>
      </c>
      <c r="D12" s="10" t="s">
        <v>31</v>
      </c>
      <c r="E12" s="17">
        <v>0</v>
      </c>
      <c r="F12" s="17">
        <v>0</v>
      </c>
      <c r="G12" s="3"/>
    </row>
    <row r="13" spans="1:7" ht="32.25" customHeight="1">
      <c r="A13" s="11" t="s">
        <v>21</v>
      </c>
      <c r="B13" s="18"/>
      <c r="C13" s="18">
        <v>0</v>
      </c>
      <c r="D13" s="31" t="s">
        <v>46</v>
      </c>
      <c r="E13" s="17">
        <v>0</v>
      </c>
      <c r="F13" s="17">
        <v>0</v>
      </c>
      <c r="G13" s="3"/>
    </row>
    <row r="14" spans="1:7" ht="45">
      <c r="A14" s="10" t="s">
        <v>51</v>
      </c>
      <c r="B14" s="20">
        <v>0</v>
      </c>
      <c r="C14" s="20">
        <v>0</v>
      </c>
      <c r="D14" s="14" t="s">
        <v>76</v>
      </c>
      <c r="E14" s="16">
        <f>E15+E16</f>
        <v>0</v>
      </c>
      <c r="F14" s="16">
        <f>F15+F16</f>
        <v>0</v>
      </c>
      <c r="G14" s="3"/>
    </row>
    <row r="15" spans="1:7" ht="33.75">
      <c r="A15" s="10" t="s">
        <v>52</v>
      </c>
      <c r="B15" s="20">
        <v>0</v>
      </c>
      <c r="C15" s="20">
        <v>0</v>
      </c>
      <c r="D15" s="41" t="s">
        <v>77</v>
      </c>
      <c r="E15" s="24">
        <v>0</v>
      </c>
      <c r="F15" s="24">
        <v>0</v>
      </c>
      <c r="G15" s="3"/>
    </row>
    <row r="16" spans="1:7" ht="26.25" customHeight="1">
      <c r="A16" s="10" t="s">
        <v>22</v>
      </c>
      <c r="B16" s="17">
        <v>0</v>
      </c>
      <c r="C16" s="17">
        <v>0</v>
      </c>
      <c r="D16" s="10" t="s">
        <v>78</v>
      </c>
      <c r="E16" s="24">
        <f>SUM(E17:E23)</f>
        <v>0</v>
      </c>
      <c r="F16" s="24">
        <f>SUM(F17:F23)</f>
        <v>0</v>
      </c>
      <c r="G16" s="3"/>
    </row>
    <row r="17" spans="1:7" ht="22.5">
      <c r="A17" s="10" t="s">
        <v>23</v>
      </c>
      <c r="B17" s="17">
        <f>B18+B19+B20</f>
        <v>0</v>
      </c>
      <c r="C17" s="17">
        <f>C18+C19+C20</f>
        <v>0</v>
      </c>
      <c r="D17" s="11" t="s">
        <v>79</v>
      </c>
      <c r="E17" s="32">
        <v>0</v>
      </c>
      <c r="F17" s="32">
        <v>0</v>
      </c>
      <c r="G17" s="3"/>
    </row>
    <row r="18" spans="1:7" ht="22.5">
      <c r="A18" s="11" t="s">
        <v>53</v>
      </c>
      <c r="B18" s="18">
        <v>0</v>
      </c>
      <c r="C18" s="18">
        <v>0</v>
      </c>
      <c r="D18" s="11" t="s">
        <v>80</v>
      </c>
      <c r="E18" s="16">
        <v>0</v>
      </c>
      <c r="F18" s="32">
        <v>0</v>
      </c>
      <c r="G18" s="3"/>
    </row>
    <row r="19" spans="1:7" ht="33.75">
      <c r="A19" s="11" t="s">
        <v>54</v>
      </c>
      <c r="B19" s="18">
        <v>0</v>
      </c>
      <c r="C19" s="18">
        <v>0</v>
      </c>
      <c r="D19" s="11" t="s">
        <v>81</v>
      </c>
      <c r="E19" s="32"/>
      <c r="F19" s="32">
        <v>0</v>
      </c>
      <c r="G19" s="3"/>
    </row>
    <row r="20" spans="1:7" ht="22.5">
      <c r="A20" s="11" t="s">
        <v>55</v>
      </c>
      <c r="B20" s="18">
        <v>0</v>
      </c>
      <c r="C20" s="18">
        <v>0</v>
      </c>
      <c r="D20" s="11" t="s">
        <v>82</v>
      </c>
      <c r="E20" s="18"/>
      <c r="F20" s="18">
        <v>0</v>
      </c>
      <c r="G20" s="3"/>
    </row>
    <row r="21" spans="1:7" ht="33.75">
      <c r="A21" s="10" t="s">
        <v>24</v>
      </c>
      <c r="B21" s="17">
        <v>0</v>
      </c>
      <c r="C21" s="17">
        <v>0</v>
      </c>
      <c r="D21" s="11" t="s">
        <v>83</v>
      </c>
      <c r="E21" s="18">
        <v>0</v>
      </c>
      <c r="F21" s="18">
        <v>0</v>
      </c>
      <c r="G21" s="3"/>
    </row>
    <row r="22" spans="1:7" ht="45">
      <c r="A22" s="14" t="s">
        <v>25</v>
      </c>
      <c r="B22" s="16">
        <f>B23+B28+B34+B39+B40</f>
        <v>0</v>
      </c>
      <c r="C22" s="16">
        <f>C23+C28+C34+C39+C40</f>
        <v>0</v>
      </c>
      <c r="D22" s="11" t="s">
        <v>84</v>
      </c>
      <c r="E22" s="18">
        <v>0</v>
      </c>
      <c r="F22" s="18">
        <v>0</v>
      </c>
      <c r="G22" s="3"/>
    </row>
    <row r="23" spans="1:7" ht="45" customHeight="1">
      <c r="A23" s="10" t="s">
        <v>26</v>
      </c>
      <c r="B23" s="24">
        <f>B24+B25+B26+B27</f>
        <v>0</v>
      </c>
      <c r="C23" s="24">
        <f>C24+C25+C26+C27</f>
        <v>0</v>
      </c>
      <c r="D23" s="11" t="s">
        <v>85</v>
      </c>
      <c r="E23" s="18">
        <v>0</v>
      </c>
      <c r="F23" s="18">
        <v>0</v>
      </c>
      <c r="G23" s="3"/>
    </row>
    <row r="24" spans="1:7" ht="22.5">
      <c r="A24" s="11" t="s">
        <v>56</v>
      </c>
      <c r="B24" s="18"/>
      <c r="C24" s="18">
        <v>0</v>
      </c>
      <c r="D24" s="42" t="s">
        <v>86</v>
      </c>
      <c r="E24" s="18">
        <v>0</v>
      </c>
      <c r="F24" s="18">
        <v>0</v>
      </c>
      <c r="G24" s="3"/>
    </row>
    <row r="25" spans="1:7" ht="30">
      <c r="A25" s="11" t="s">
        <v>57</v>
      </c>
      <c r="B25" s="18">
        <v>0</v>
      </c>
      <c r="C25" s="18">
        <v>0</v>
      </c>
      <c r="D25" s="14" t="s">
        <v>87</v>
      </c>
      <c r="E25" s="37">
        <f>E26+E27</f>
        <v>0</v>
      </c>
      <c r="F25" s="37">
        <f>F26+F27</f>
        <v>0</v>
      </c>
      <c r="G25" s="3"/>
    </row>
    <row r="26" spans="1:7" ht="24" customHeight="1">
      <c r="A26" s="11" t="s">
        <v>58</v>
      </c>
      <c r="B26" s="18">
        <v>0</v>
      </c>
      <c r="C26" s="18">
        <v>0</v>
      </c>
      <c r="D26" s="11" t="s">
        <v>88</v>
      </c>
      <c r="E26" s="18"/>
      <c r="F26" s="18">
        <v>0</v>
      </c>
      <c r="G26" s="3"/>
    </row>
    <row r="27" spans="1:7" ht="18.75" customHeight="1">
      <c r="A27" s="11" t="s">
        <v>59</v>
      </c>
      <c r="B27" s="18">
        <v>0</v>
      </c>
      <c r="C27" s="18">
        <v>0</v>
      </c>
      <c r="D27" s="11" t="s">
        <v>89</v>
      </c>
      <c r="E27" s="18">
        <v>0</v>
      </c>
      <c r="F27" s="18">
        <v>0</v>
      </c>
      <c r="G27" s="3"/>
    </row>
    <row r="28" spans="1:7" ht="30">
      <c r="A28" s="10" t="s">
        <v>27</v>
      </c>
      <c r="B28" s="17">
        <f>B29+B30+B31+B32+B33</f>
        <v>0</v>
      </c>
      <c r="C28" s="17">
        <f>C29+C30+C31+C32+C33</f>
        <v>0</v>
      </c>
      <c r="D28" s="14" t="s">
        <v>32</v>
      </c>
      <c r="E28" s="24">
        <f>E29+E30</f>
        <v>0</v>
      </c>
      <c r="F28" s="24">
        <f>F29+F30</f>
        <v>0</v>
      </c>
      <c r="G28" s="3"/>
    </row>
    <row r="29" spans="1:7" ht="33.75">
      <c r="A29" s="11" t="s">
        <v>60</v>
      </c>
      <c r="B29" s="18">
        <v>0</v>
      </c>
      <c r="C29" s="18">
        <v>0</v>
      </c>
      <c r="D29" s="11" t="s">
        <v>33</v>
      </c>
      <c r="E29" s="18">
        <v>0</v>
      </c>
      <c r="F29" s="18">
        <v>0</v>
      </c>
      <c r="G29" s="3"/>
    </row>
    <row r="30" spans="1:7" ht="22.5">
      <c r="A30" s="11" t="s">
        <v>61</v>
      </c>
      <c r="B30" s="18">
        <v>0</v>
      </c>
      <c r="C30" s="18">
        <v>0</v>
      </c>
      <c r="D30" s="11" t="s">
        <v>34</v>
      </c>
      <c r="E30" s="18">
        <v>0</v>
      </c>
      <c r="F30" s="18">
        <v>0</v>
      </c>
      <c r="G30" s="3"/>
    </row>
    <row r="31" spans="1:7" ht="33.75">
      <c r="A31" s="11" t="s">
        <v>62</v>
      </c>
      <c r="B31" s="18">
        <v>0</v>
      </c>
      <c r="C31" s="18">
        <v>0</v>
      </c>
      <c r="D31" s="14"/>
      <c r="E31" s="16">
        <f>E32+E33</f>
        <v>0</v>
      </c>
      <c r="F31" s="16">
        <f>F32+F33</f>
        <v>0</v>
      </c>
      <c r="G31" s="3"/>
    </row>
    <row r="32" spans="1:7" ht="12.75">
      <c r="A32" s="11" t="s">
        <v>63</v>
      </c>
      <c r="B32" s="18">
        <v>0</v>
      </c>
      <c r="C32" s="18">
        <v>0</v>
      </c>
      <c r="D32" s="10"/>
      <c r="E32" s="17">
        <v>0</v>
      </c>
      <c r="F32" s="17">
        <v>0</v>
      </c>
      <c r="G32" s="3"/>
    </row>
    <row r="33" spans="1:7" ht="45">
      <c r="A33" s="11" t="s">
        <v>64</v>
      </c>
      <c r="B33" s="18">
        <v>0</v>
      </c>
      <c r="C33" s="18">
        <v>0</v>
      </c>
      <c r="D33" s="10"/>
      <c r="E33" s="17">
        <v>0</v>
      </c>
      <c r="F33" s="17">
        <v>0</v>
      </c>
      <c r="G33" s="3"/>
    </row>
    <row r="34" spans="1:6" ht="21.75" customHeight="1">
      <c r="A34" s="10" t="s">
        <v>65</v>
      </c>
      <c r="B34" s="25">
        <f>SUM(B35:B37)</f>
        <v>0</v>
      </c>
      <c r="C34" s="25">
        <f>SUM(C35:C37)</f>
        <v>0</v>
      </c>
      <c r="D34" s="15"/>
      <c r="E34" s="19">
        <v>0</v>
      </c>
      <c r="F34" s="19">
        <v>0</v>
      </c>
    </row>
    <row r="35" spans="1:6" ht="24" customHeight="1">
      <c r="A35" s="11" t="s">
        <v>66</v>
      </c>
      <c r="B35" s="21">
        <v>0</v>
      </c>
      <c r="C35" s="21">
        <v>0</v>
      </c>
      <c r="D35" s="4"/>
      <c r="E35" s="33"/>
      <c r="F35" s="33"/>
    </row>
    <row r="36" spans="1:6" ht="22.5">
      <c r="A36" s="11" t="s">
        <v>67</v>
      </c>
      <c r="B36" s="21"/>
      <c r="C36" s="21">
        <v>0</v>
      </c>
      <c r="D36" s="5"/>
      <c r="E36" s="33"/>
      <c r="F36" s="33"/>
    </row>
    <row r="37" spans="1:6" ht="37.5" customHeight="1">
      <c r="A37" s="11" t="s">
        <v>68</v>
      </c>
      <c r="B37" s="21">
        <v>0</v>
      </c>
      <c r="C37" s="21">
        <v>0</v>
      </c>
      <c r="D37" s="5"/>
      <c r="E37" s="33"/>
      <c r="F37" s="33"/>
    </row>
    <row r="38" spans="1:6" ht="12" customHeight="1">
      <c r="A38" s="11" t="s">
        <v>69</v>
      </c>
      <c r="B38" s="21"/>
      <c r="C38" s="21"/>
      <c r="D38" s="5"/>
      <c r="E38" s="33"/>
      <c r="F38" s="33"/>
    </row>
    <row r="39" spans="1:6" ht="12.75">
      <c r="A39" s="40" t="s">
        <v>70</v>
      </c>
      <c r="B39" s="22">
        <v>0</v>
      </c>
      <c r="C39" s="22">
        <v>0</v>
      </c>
      <c r="D39" s="4"/>
      <c r="E39" s="33"/>
      <c r="F39" s="33"/>
    </row>
    <row r="40" spans="1:6" ht="24.75" customHeight="1">
      <c r="A40" s="40" t="s">
        <v>72</v>
      </c>
      <c r="B40" s="22">
        <v>0</v>
      </c>
      <c r="C40" s="22">
        <v>0</v>
      </c>
      <c r="D40" s="4"/>
      <c r="E40" s="33"/>
      <c r="F40" s="33"/>
    </row>
    <row r="41" spans="1:6" ht="22.5" customHeight="1">
      <c r="A41" s="40" t="s">
        <v>73</v>
      </c>
      <c r="B41" s="23">
        <v>0</v>
      </c>
      <c r="C41" s="23">
        <v>0</v>
      </c>
      <c r="D41" s="4"/>
      <c r="E41" s="33"/>
      <c r="F41" s="33"/>
    </row>
    <row r="42" spans="1:6" ht="22.5" customHeight="1">
      <c r="A42" s="10" t="s">
        <v>71</v>
      </c>
      <c r="B42" s="23">
        <v>0</v>
      </c>
      <c r="C42" s="23">
        <v>0</v>
      </c>
      <c r="D42" s="4"/>
      <c r="E42" s="33"/>
      <c r="F42" s="33"/>
    </row>
    <row r="43" spans="1:7" ht="20.25" customHeight="1">
      <c r="A43" s="26" t="s">
        <v>6</v>
      </c>
      <c r="B43" s="27">
        <f>B5+B22+B41</f>
        <v>0</v>
      </c>
      <c r="C43" s="27">
        <f>C5+C22+C41</f>
        <v>0</v>
      </c>
      <c r="D43" s="28" t="s">
        <v>7</v>
      </c>
      <c r="E43" s="27">
        <f>E5+E13+E14+E25+E28</f>
        <v>0</v>
      </c>
      <c r="F43" s="27">
        <f>F5+F13+F14+F25+F28</f>
        <v>0</v>
      </c>
      <c r="G43" s="29">
        <f>C43+F47+F48+F49-F7</f>
        <v>0</v>
      </c>
    </row>
    <row r="44" spans="1:4" ht="12.75">
      <c r="A44" s="6"/>
      <c r="D44" s="7"/>
    </row>
    <row r="45" spans="1:6" ht="26.25" customHeight="1">
      <c r="A45" s="83" t="s">
        <v>35</v>
      </c>
      <c r="B45" s="84"/>
      <c r="C45" s="84"/>
      <c r="D45" s="84"/>
      <c r="E45" s="84"/>
      <c r="F45" s="84"/>
    </row>
    <row r="46" spans="1:6" ht="15.75" customHeight="1">
      <c r="A46" s="81" t="s">
        <v>36</v>
      </c>
      <c r="B46" s="81"/>
      <c r="C46" s="81"/>
      <c r="D46" s="81"/>
      <c r="E46" s="81"/>
      <c r="F46" s="81"/>
    </row>
    <row r="47" spans="1:6" ht="12.75">
      <c r="A47" s="87" t="s">
        <v>39</v>
      </c>
      <c r="B47" s="87"/>
      <c r="C47" s="87"/>
      <c r="D47" s="87"/>
      <c r="E47" s="34">
        <v>0</v>
      </c>
      <c r="F47" s="35">
        <v>0</v>
      </c>
    </row>
    <row r="48" spans="1:6" ht="12.75">
      <c r="A48" s="9" t="s">
        <v>40</v>
      </c>
      <c r="B48" s="9"/>
      <c r="C48" s="9"/>
      <c r="D48" s="9"/>
      <c r="E48" s="34">
        <v>0</v>
      </c>
      <c r="F48" s="35">
        <v>0</v>
      </c>
    </row>
    <row r="49" spans="1:6" ht="12.75">
      <c r="A49" s="87" t="s">
        <v>41</v>
      </c>
      <c r="B49" s="87"/>
      <c r="C49" s="87"/>
      <c r="D49" s="87"/>
      <c r="E49" s="34">
        <v>0</v>
      </c>
      <c r="F49" s="35">
        <v>0</v>
      </c>
    </row>
    <row r="50" spans="1:6" ht="12.75">
      <c r="A50" s="87" t="s">
        <v>43</v>
      </c>
      <c r="B50" s="87"/>
      <c r="C50" s="87"/>
      <c r="D50" s="87"/>
      <c r="E50" s="34">
        <v>0</v>
      </c>
      <c r="F50" s="35">
        <v>0</v>
      </c>
    </row>
    <row r="51" spans="1:4" ht="12.75">
      <c r="A51" s="6" t="s">
        <v>37</v>
      </c>
      <c r="D51" s="7"/>
    </row>
    <row r="52" ht="12.75">
      <c r="D52" s="7"/>
    </row>
    <row r="53" spans="3:4" ht="69" customHeight="1">
      <c r="C53" s="85" t="s">
        <v>111</v>
      </c>
      <c r="D53" s="86"/>
    </row>
    <row r="54" spans="1:6" ht="4.5" customHeight="1">
      <c r="A54" s="79" t="s">
        <v>8</v>
      </c>
      <c r="B54" s="79"/>
      <c r="C54" s="94" t="s">
        <v>44</v>
      </c>
      <c r="D54" s="95"/>
      <c r="E54" s="79" t="s">
        <v>9</v>
      </c>
      <c r="F54" s="79"/>
    </row>
    <row r="55" spans="1:6" s="30" customFormat="1" ht="12.75">
      <c r="A55" s="80" t="s">
        <v>10</v>
      </c>
      <c r="B55" s="80"/>
      <c r="C55" s="80" t="s">
        <v>11</v>
      </c>
      <c r="D55" s="80"/>
      <c r="E55" s="80" t="s">
        <v>12</v>
      </c>
      <c r="F55" s="80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</sheetData>
  <sheetProtection/>
  <mergeCells count="20">
    <mergeCell ref="A1:B1"/>
    <mergeCell ref="E1:F1"/>
    <mergeCell ref="E2:F2"/>
    <mergeCell ref="C1:D2"/>
    <mergeCell ref="A2:B2"/>
    <mergeCell ref="E55:F55"/>
    <mergeCell ref="E54:F54"/>
    <mergeCell ref="C54:D54"/>
    <mergeCell ref="C55:D55"/>
    <mergeCell ref="E3:F3"/>
    <mergeCell ref="A54:B54"/>
    <mergeCell ref="A55:B55"/>
    <mergeCell ref="A46:F46"/>
    <mergeCell ref="A3:B3"/>
    <mergeCell ref="C3:D3"/>
    <mergeCell ref="A45:F45"/>
    <mergeCell ref="C53:D53"/>
    <mergeCell ref="A47:D47"/>
    <mergeCell ref="A49:D49"/>
    <mergeCell ref="A50:D50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I31" sqref="I30:I31"/>
    </sheetView>
  </sheetViews>
  <sheetFormatPr defaultColWidth="9.00390625" defaultRowHeight="12.75"/>
  <cols>
    <col min="1" max="1" width="19.625" style="0" customWidth="1"/>
    <col min="2" max="2" width="16.00390625" style="0" customWidth="1"/>
    <col min="3" max="3" width="16.125" style="0" customWidth="1"/>
    <col min="4" max="4" width="19.625" style="0" customWidth="1"/>
    <col min="5" max="6" width="16.00390625" style="0" customWidth="1"/>
    <col min="7" max="7" width="13.125" style="0" customWidth="1"/>
  </cols>
  <sheetData>
    <row r="1" spans="1:6" ht="54" customHeight="1">
      <c r="A1" s="88" t="s">
        <v>0</v>
      </c>
      <c r="B1" s="89"/>
      <c r="C1" s="90" t="s">
        <v>91</v>
      </c>
      <c r="D1" s="91"/>
      <c r="E1" s="88" t="s">
        <v>42</v>
      </c>
      <c r="F1" s="89"/>
    </row>
    <row r="2" spans="1:6" ht="33" customHeight="1">
      <c r="A2" s="88" t="s">
        <v>49</v>
      </c>
      <c r="B2" s="89"/>
      <c r="C2" s="92"/>
      <c r="D2" s="93"/>
      <c r="E2" s="88" t="s">
        <v>1</v>
      </c>
      <c r="F2" s="89"/>
    </row>
    <row r="3" spans="1:6" ht="9.75" customHeight="1">
      <c r="A3" s="82"/>
      <c r="B3" s="82"/>
      <c r="C3" s="82"/>
      <c r="D3" s="82"/>
      <c r="E3" s="82"/>
      <c r="F3" s="82"/>
    </row>
    <row r="4" spans="1:7" ht="25.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3"/>
    </row>
    <row r="5" spans="1:7" s="13" customFormat="1" ht="19.5" customHeight="1">
      <c r="A5" s="14" t="s">
        <v>13</v>
      </c>
      <c r="B5" s="16">
        <f>B6+B7+B16+B17+B21</f>
        <v>0</v>
      </c>
      <c r="C5" s="16">
        <f>C6+C7+C16+C17+C21</f>
        <v>0</v>
      </c>
      <c r="D5" s="14" t="s">
        <v>14</v>
      </c>
      <c r="E5" s="16">
        <f>E6+E7+E10+E11+E12+E13</f>
        <v>0</v>
      </c>
      <c r="F5" s="16">
        <f>F6+F7+F10+F11+F12+F13</f>
        <v>0</v>
      </c>
      <c r="G5" s="12"/>
    </row>
    <row r="6" spans="1:7" ht="22.5">
      <c r="A6" s="10" t="s">
        <v>15</v>
      </c>
      <c r="B6" s="17">
        <v>0</v>
      </c>
      <c r="C6" s="17">
        <v>0</v>
      </c>
      <c r="D6" s="10" t="s">
        <v>28</v>
      </c>
      <c r="E6" s="24"/>
      <c r="F6" s="24"/>
      <c r="G6" s="3"/>
    </row>
    <row r="7" spans="1:7" ht="22.5">
      <c r="A7" s="10" t="s">
        <v>16</v>
      </c>
      <c r="B7" s="24">
        <f>B8+B14+B15</f>
        <v>0</v>
      </c>
      <c r="C7" s="24">
        <f>C8+C14+C15</f>
        <v>0</v>
      </c>
      <c r="D7" s="10" t="s">
        <v>45</v>
      </c>
      <c r="E7" s="24">
        <f>E8+E9</f>
        <v>0</v>
      </c>
      <c r="F7" s="24">
        <f>F8+F9</f>
        <v>0</v>
      </c>
      <c r="G7" s="3"/>
    </row>
    <row r="8" spans="1:7" ht="16.5" customHeight="1">
      <c r="A8" s="10" t="s">
        <v>38</v>
      </c>
      <c r="B8" s="20">
        <f>B9+B10+B11+B12+B13</f>
        <v>0</v>
      </c>
      <c r="C8" s="20">
        <f>C9+C10+C11+C12+C13</f>
        <v>0</v>
      </c>
      <c r="D8" s="11" t="s">
        <v>74</v>
      </c>
      <c r="E8" s="18">
        <v>0</v>
      </c>
      <c r="F8" s="18">
        <v>0</v>
      </c>
      <c r="G8" s="3"/>
    </row>
    <row r="9" spans="1:7" ht="16.5" customHeight="1">
      <c r="A9" s="11" t="s">
        <v>17</v>
      </c>
      <c r="B9" s="18">
        <v>0</v>
      </c>
      <c r="C9" s="18"/>
      <c r="D9" s="11" t="s">
        <v>75</v>
      </c>
      <c r="E9" s="18"/>
      <c r="F9" s="18"/>
      <c r="G9" s="3"/>
    </row>
    <row r="10" spans="1:7" ht="33.75">
      <c r="A10" s="11" t="s">
        <v>18</v>
      </c>
      <c r="B10" s="18"/>
      <c r="C10" s="18">
        <v>0</v>
      </c>
      <c r="D10" s="10" t="s">
        <v>29</v>
      </c>
      <c r="E10" s="17">
        <v>0</v>
      </c>
      <c r="F10" s="17">
        <v>0</v>
      </c>
      <c r="G10" s="3"/>
    </row>
    <row r="11" spans="1:7" ht="22.5">
      <c r="A11" s="11" t="s">
        <v>19</v>
      </c>
      <c r="B11" s="18"/>
      <c r="C11" s="18">
        <v>0</v>
      </c>
      <c r="D11" s="10" t="s">
        <v>30</v>
      </c>
      <c r="E11" s="17">
        <v>0</v>
      </c>
      <c r="F11" s="17">
        <v>0</v>
      </c>
      <c r="G11" s="3"/>
    </row>
    <row r="12" spans="1:7" ht="33.75">
      <c r="A12" s="11" t="s">
        <v>20</v>
      </c>
      <c r="B12" s="18">
        <v>0</v>
      </c>
      <c r="C12" s="18">
        <v>0</v>
      </c>
      <c r="D12" s="10" t="s">
        <v>31</v>
      </c>
      <c r="E12" s="17">
        <v>0</v>
      </c>
      <c r="F12" s="17">
        <v>0</v>
      </c>
      <c r="G12" s="3"/>
    </row>
    <row r="13" spans="1:7" ht="32.25" customHeight="1">
      <c r="A13" s="11" t="s">
        <v>21</v>
      </c>
      <c r="B13" s="18"/>
      <c r="C13" s="18">
        <v>0</v>
      </c>
      <c r="D13" s="31" t="s">
        <v>46</v>
      </c>
      <c r="E13" s="17">
        <v>0</v>
      </c>
      <c r="F13" s="17">
        <v>0</v>
      </c>
      <c r="G13" s="3"/>
    </row>
    <row r="14" spans="1:7" ht="45">
      <c r="A14" s="10" t="s">
        <v>51</v>
      </c>
      <c r="B14" s="20">
        <v>0</v>
      </c>
      <c r="C14" s="20">
        <v>0</v>
      </c>
      <c r="D14" s="14" t="s">
        <v>76</v>
      </c>
      <c r="E14" s="16">
        <f>E15+E16</f>
        <v>0</v>
      </c>
      <c r="F14" s="16">
        <f>F15+F16</f>
        <v>0</v>
      </c>
      <c r="G14" s="3"/>
    </row>
    <row r="15" spans="1:7" ht="33.75">
      <c r="A15" s="10" t="s">
        <v>52</v>
      </c>
      <c r="B15" s="20">
        <v>0</v>
      </c>
      <c r="C15" s="20">
        <v>0</v>
      </c>
      <c r="D15" s="41" t="s">
        <v>77</v>
      </c>
      <c r="E15" s="24">
        <v>0</v>
      </c>
      <c r="F15" s="24">
        <v>0</v>
      </c>
      <c r="G15" s="3"/>
    </row>
    <row r="16" spans="1:7" ht="26.25" customHeight="1">
      <c r="A16" s="10" t="s">
        <v>22</v>
      </c>
      <c r="B16" s="17">
        <v>0</v>
      </c>
      <c r="C16" s="17">
        <v>0</v>
      </c>
      <c r="D16" s="10" t="s">
        <v>78</v>
      </c>
      <c r="E16" s="24">
        <f>SUM(E17:E23)</f>
        <v>0</v>
      </c>
      <c r="F16" s="24">
        <f>SUM(F17:F23)</f>
        <v>0</v>
      </c>
      <c r="G16" s="3"/>
    </row>
    <row r="17" spans="1:7" ht="22.5">
      <c r="A17" s="10" t="s">
        <v>23</v>
      </c>
      <c r="B17" s="17">
        <f>B18+B19+B20</f>
        <v>0</v>
      </c>
      <c r="C17" s="17">
        <f>C18+C19+C20</f>
        <v>0</v>
      </c>
      <c r="D17" s="11" t="s">
        <v>79</v>
      </c>
      <c r="E17" s="32">
        <v>0</v>
      </c>
      <c r="F17" s="32">
        <v>0</v>
      </c>
      <c r="G17" s="3"/>
    </row>
    <row r="18" spans="1:7" ht="22.5">
      <c r="A18" s="11" t="s">
        <v>53</v>
      </c>
      <c r="B18" s="18">
        <v>0</v>
      </c>
      <c r="C18" s="18">
        <v>0</v>
      </c>
      <c r="D18" s="11" t="s">
        <v>80</v>
      </c>
      <c r="E18" s="16">
        <v>0</v>
      </c>
      <c r="F18" s="32">
        <v>0</v>
      </c>
      <c r="G18" s="3"/>
    </row>
    <row r="19" spans="1:7" ht="33.75">
      <c r="A19" s="11" t="s">
        <v>54</v>
      </c>
      <c r="B19" s="18">
        <v>0</v>
      </c>
      <c r="C19" s="18">
        <v>0</v>
      </c>
      <c r="D19" s="11" t="s">
        <v>81</v>
      </c>
      <c r="E19" s="32"/>
      <c r="F19" s="32">
        <v>0</v>
      </c>
      <c r="G19" s="3"/>
    </row>
    <row r="20" spans="1:7" ht="22.5">
      <c r="A20" s="11" t="s">
        <v>55</v>
      </c>
      <c r="B20" s="18">
        <v>0</v>
      </c>
      <c r="C20" s="18">
        <v>0</v>
      </c>
      <c r="D20" s="11" t="s">
        <v>82</v>
      </c>
      <c r="E20" s="18"/>
      <c r="F20" s="18">
        <v>0</v>
      </c>
      <c r="G20" s="3"/>
    </row>
    <row r="21" spans="1:7" ht="33.75">
      <c r="A21" s="10" t="s">
        <v>24</v>
      </c>
      <c r="B21" s="17">
        <v>0</v>
      </c>
      <c r="C21" s="17">
        <v>0</v>
      </c>
      <c r="D21" s="11" t="s">
        <v>83</v>
      </c>
      <c r="E21" s="18">
        <v>0</v>
      </c>
      <c r="F21" s="18">
        <v>0</v>
      </c>
      <c r="G21" s="3"/>
    </row>
    <row r="22" spans="1:7" ht="45">
      <c r="A22" s="14" t="s">
        <v>25</v>
      </c>
      <c r="B22" s="16">
        <f>B23+B28+B34+B39+B40</f>
        <v>0</v>
      </c>
      <c r="C22" s="16">
        <f>C23+C28+C34+C39+C40</f>
        <v>0</v>
      </c>
      <c r="D22" s="11" t="s">
        <v>84</v>
      </c>
      <c r="E22" s="18">
        <v>0</v>
      </c>
      <c r="F22" s="18">
        <v>0</v>
      </c>
      <c r="G22" s="3"/>
    </row>
    <row r="23" spans="1:7" ht="45" customHeight="1">
      <c r="A23" s="10" t="s">
        <v>26</v>
      </c>
      <c r="B23" s="24">
        <f>B24+B25+B26+B27</f>
        <v>0</v>
      </c>
      <c r="C23" s="24">
        <f>C24+C25+C26+C27</f>
        <v>0</v>
      </c>
      <c r="D23" s="11" t="s">
        <v>85</v>
      </c>
      <c r="E23" s="18">
        <v>0</v>
      </c>
      <c r="F23" s="18">
        <v>0</v>
      </c>
      <c r="G23" s="3"/>
    </row>
    <row r="24" spans="1:7" ht="22.5">
      <c r="A24" s="11" t="s">
        <v>56</v>
      </c>
      <c r="B24" s="18"/>
      <c r="C24" s="18">
        <v>0</v>
      </c>
      <c r="D24" s="42" t="s">
        <v>86</v>
      </c>
      <c r="E24" s="18">
        <v>0</v>
      </c>
      <c r="F24" s="18">
        <v>0</v>
      </c>
      <c r="G24" s="3"/>
    </row>
    <row r="25" spans="1:7" ht="30">
      <c r="A25" s="11" t="s">
        <v>57</v>
      </c>
      <c r="B25" s="18">
        <v>0</v>
      </c>
      <c r="C25" s="18">
        <v>0</v>
      </c>
      <c r="D25" s="14" t="s">
        <v>87</v>
      </c>
      <c r="E25" s="37">
        <f>E26+E27</f>
        <v>0</v>
      </c>
      <c r="F25" s="37">
        <f>F26+F27</f>
        <v>0</v>
      </c>
      <c r="G25" s="3"/>
    </row>
    <row r="26" spans="1:7" ht="24" customHeight="1">
      <c r="A26" s="11" t="s">
        <v>58</v>
      </c>
      <c r="B26" s="18">
        <v>0</v>
      </c>
      <c r="C26" s="18">
        <v>0</v>
      </c>
      <c r="D26" s="11" t="s">
        <v>88</v>
      </c>
      <c r="E26" s="18"/>
      <c r="F26" s="18">
        <v>0</v>
      </c>
      <c r="G26" s="3"/>
    </row>
    <row r="27" spans="1:7" ht="18.75" customHeight="1">
      <c r="A27" s="11" t="s">
        <v>59</v>
      </c>
      <c r="B27" s="18">
        <v>0</v>
      </c>
      <c r="C27" s="18">
        <v>0</v>
      </c>
      <c r="D27" s="11" t="s">
        <v>89</v>
      </c>
      <c r="E27" s="18">
        <v>0</v>
      </c>
      <c r="F27" s="18">
        <v>0</v>
      </c>
      <c r="G27" s="3"/>
    </row>
    <row r="28" spans="1:7" ht="30">
      <c r="A28" s="10" t="s">
        <v>27</v>
      </c>
      <c r="B28" s="17">
        <f>B29+B30+B31+B32+B33</f>
        <v>0</v>
      </c>
      <c r="C28" s="17">
        <f>C29+C30+C31+C32+C33</f>
        <v>0</v>
      </c>
      <c r="D28" s="14" t="s">
        <v>32</v>
      </c>
      <c r="E28" s="24">
        <f>E29+E30</f>
        <v>0</v>
      </c>
      <c r="F28" s="24">
        <f>F29+F30</f>
        <v>0</v>
      </c>
      <c r="G28" s="3"/>
    </row>
    <row r="29" spans="1:7" ht="33.75">
      <c r="A29" s="11" t="s">
        <v>60</v>
      </c>
      <c r="B29" s="18">
        <v>0</v>
      </c>
      <c r="C29" s="18">
        <v>0</v>
      </c>
      <c r="D29" s="11" t="s">
        <v>33</v>
      </c>
      <c r="E29" s="18">
        <v>0</v>
      </c>
      <c r="F29" s="18">
        <v>0</v>
      </c>
      <c r="G29" s="3"/>
    </row>
    <row r="30" spans="1:7" ht="22.5">
      <c r="A30" s="11" t="s">
        <v>61</v>
      </c>
      <c r="B30" s="18">
        <v>0</v>
      </c>
      <c r="C30" s="18">
        <v>0</v>
      </c>
      <c r="D30" s="11" t="s">
        <v>34</v>
      </c>
      <c r="E30" s="18">
        <v>0</v>
      </c>
      <c r="F30" s="18">
        <v>0</v>
      </c>
      <c r="G30" s="3"/>
    </row>
    <row r="31" spans="1:7" ht="33.75">
      <c r="A31" s="11" t="s">
        <v>62</v>
      </c>
      <c r="B31" s="18">
        <v>0</v>
      </c>
      <c r="C31" s="18">
        <v>0</v>
      </c>
      <c r="D31" s="14"/>
      <c r="E31" s="16">
        <f>E32+E33</f>
        <v>0</v>
      </c>
      <c r="F31" s="16">
        <f>F32+F33</f>
        <v>0</v>
      </c>
      <c r="G31" s="3"/>
    </row>
    <row r="32" spans="1:7" ht="12.75">
      <c r="A32" s="11" t="s">
        <v>63</v>
      </c>
      <c r="B32" s="18">
        <v>0</v>
      </c>
      <c r="C32" s="18">
        <v>0</v>
      </c>
      <c r="D32" s="10"/>
      <c r="E32" s="17">
        <v>0</v>
      </c>
      <c r="F32" s="17">
        <v>0</v>
      </c>
      <c r="G32" s="3"/>
    </row>
    <row r="33" spans="1:7" ht="45">
      <c r="A33" s="11" t="s">
        <v>64</v>
      </c>
      <c r="B33" s="18">
        <v>0</v>
      </c>
      <c r="C33" s="18">
        <v>0</v>
      </c>
      <c r="D33" s="10"/>
      <c r="E33" s="17">
        <v>0</v>
      </c>
      <c r="F33" s="17">
        <v>0</v>
      </c>
      <c r="G33" s="3"/>
    </row>
    <row r="34" spans="1:6" ht="21.75" customHeight="1">
      <c r="A34" s="10" t="s">
        <v>65</v>
      </c>
      <c r="B34" s="25">
        <f>SUM(B35:B37)</f>
        <v>0</v>
      </c>
      <c r="C34" s="25">
        <f>SUM(C35:C37)</f>
        <v>0</v>
      </c>
      <c r="D34" s="15"/>
      <c r="E34" s="19">
        <v>0</v>
      </c>
      <c r="F34" s="19">
        <v>0</v>
      </c>
    </row>
    <row r="35" spans="1:6" ht="24" customHeight="1">
      <c r="A35" s="11" t="s">
        <v>66</v>
      </c>
      <c r="B35" s="21">
        <v>0</v>
      </c>
      <c r="C35" s="21">
        <v>0</v>
      </c>
      <c r="D35" s="4"/>
      <c r="E35" s="33"/>
      <c r="F35" s="33"/>
    </row>
    <row r="36" spans="1:6" ht="22.5">
      <c r="A36" s="11" t="s">
        <v>67</v>
      </c>
      <c r="B36" s="21"/>
      <c r="C36" s="21">
        <v>0</v>
      </c>
      <c r="D36" s="5"/>
      <c r="E36" s="33"/>
      <c r="F36" s="33"/>
    </row>
    <row r="37" spans="1:6" ht="37.5" customHeight="1">
      <c r="A37" s="11" t="s">
        <v>68</v>
      </c>
      <c r="B37" s="21">
        <v>0</v>
      </c>
      <c r="C37" s="21">
        <v>0</v>
      </c>
      <c r="D37" s="5"/>
      <c r="E37" s="33"/>
      <c r="F37" s="33"/>
    </row>
    <row r="38" spans="1:6" ht="12" customHeight="1">
      <c r="A38" s="11" t="s">
        <v>69</v>
      </c>
      <c r="B38" s="21"/>
      <c r="C38" s="21"/>
      <c r="D38" s="5"/>
      <c r="E38" s="33"/>
      <c r="F38" s="33"/>
    </row>
    <row r="39" spans="1:6" ht="12.75">
      <c r="A39" s="40" t="s">
        <v>70</v>
      </c>
      <c r="B39" s="22">
        <v>0</v>
      </c>
      <c r="C39" s="22">
        <v>0</v>
      </c>
      <c r="D39" s="4"/>
      <c r="E39" s="33"/>
      <c r="F39" s="33"/>
    </row>
    <row r="40" spans="1:6" ht="24.75" customHeight="1">
      <c r="A40" s="40" t="s">
        <v>72</v>
      </c>
      <c r="B40" s="22">
        <v>0</v>
      </c>
      <c r="C40" s="22">
        <v>0</v>
      </c>
      <c r="D40" s="4"/>
      <c r="E40" s="33"/>
      <c r="F40" s="33"/>
    </row>
    <row r="41" spans="1:6" ht="22.5" customHeight="1">
      <c r="A41" s="40" t="s">
        <v>73</v>
      </c>
      <c r="B41" s="23">
        <v>0</v>
      </c>
      <c r="C41" s="23">
        <v>0</v>
      </c>
      <c r="D41" s="4"/>
      <c r="E41" s="33"/>
      <c r="F41" s="33"/>
    </row>
    <row r="42" spans="1:6" ht="22.5" customHeight="1">
      <c r="A42" s="10" t="s">
        <v>71</v>
      </c>
      <c r="B42" s="23"/>
      <c r="C42" s="23"/>
      <c r="D42" s="4"/>
      <c r="E42" s="33"/>
      <c r="F42" s="33"/>
    </row>
    <row r="43" spans="1:7" ht="20.25" customHeight="1">
      <c r="A43" s="26" t="s">
        <v>6</v>
      </c>
      <c r="B43" s="27">
        <f>B5+B22+B41</f>
        <v>0</v>
      </c>
      <c r="C43" s="27">
        <f>C5+C22+C41</f>
        <v>0</v>
      </c>
      <c r="D43" s="28" t="s">
        <v>7</v>
      </c>
      <c r="E43" s="27">
        <f>E5+E13+E14+E25+E28</f>
        <v>0</v>
      </c>
      <c r="F43" s="27">
        <f>F5+F13+F14+F25+F28</f>
        <v>0</v>
      </c>
      <c r="G43" s="29">
        <f>C43+F47+F48+F49-F7</f>
        <v>0</v>
      </c>
    </row>
    <row r="44" spans="1:4" ht="12.75">
      <c r="A44" s="6"/>
      <c r="D44" s="7"/>
    </row>
    <row r="45" spans="1:6" ht="26.25" customHeight="1">
      <c r="A45" s="83" t="s">
        <v>35</v>
      </c>
      <c r="B45" s="84"/>
      <c r="C45" s="84"/>
      <c r="D45" s="84"/>
      <c r="E45" s="84"/>
      <c r="F45" s="84"/>
    </row>
    <row r="46" spans="1:6" ht="15.75" customHeight="1">
      <c r="A46" s="81" t="s">
        <v>36</v>
      </c>
      <c r="B46" s="81"/>
      <c r="C46" s="81"/>
      <c r="D46" s="81"/>
      <c r="E46" s="81"/>
      <c r="F46" s="81"/>
    </row>
    <row r="47" spans="1:6" ht="12.75">
      <c r="A47" s="87" t="s">
        <v>39</v>
      </c>
      <c r="B47" s="87"/>
      <c r="C47" s="87"/>
      <c r="D47" s="87"/>
      <c r="E47" s="34">
        <v>0</v>
      </c>
      <c r="F47" s="35">
        <v>0</v>
      </c>
    </row>
    <row r="48" spans="1:6" ht="12.75">
      <c r="A48" s="9" t="s">
        <v>40</v>
      </c>
      <c r="B48" s="9"/>
      <c r="C48" s="9"/>
      <c r="D48" s="9"/>
      <c r="E48" s="34">
        <v>0</v>
      </c>
      <c r="F48" s="35">
        <v>0</v>
      </c>
    </row>
    <row r="49" spans="1:6" ht="12.75">
      <c r="A49" s="87" t="s">
        <v>41</v>
      </c>
      <c r="B49" s="87"/>
      <c r="C49" s="87"/>
      <c r="D49" s="87"/>
      <c r="E49" s="34">
        <v>0</v>
      </c>
      <c r="F49" s="35">
        <v>0</v>
      </c>
    </row>
    <row r="50" spans="1:6" ht="12.75">
      <c r="A50" s="87" t="s">
        <v>43</v>
      </c>
      <c r="B50" s="87"/>
      <c r="C50" s="87"/>
      <c r="D50" s="87"/>
      <c r="E50" s="34">
        <v>0</v>
      </c>
      <c r="F50" s="35">
        <v>0</v>
      </c>
    </row>
    <row r="51" spans="1:4" ht="12.75">
      <c r="A51" s="6" t="s">
        <v>37</v>
      </c>
      <c r="D51" s="7"/>
    </row>
    <row r="52" ht="12.75">
      <c r="D52" s="7"/>
    </row>
    <row r="53" spans="3:4" ht="69" customHeight="1">
      <c r="C53" s="85" t="s">
        <v>90</v>
      </c>
      <c r="D53" s="86"/>
    </row>
    <row r="54" spans="1:6" ht="4.5" customHeight="1">
      <c r="A54" s="79" t="s">
        <v>8</v>
      </c>
      <c r="B54" s="79"/>
      <c r="C54" s="94" t="s">
        <v>44</v>
      </c>
      <c r="D54" s="95"/>
      <c r="E54" s="79" t="s">
        <v>9</v>
      </c>
      <c r="F54" s="79"/>
    </row>
    <row r="55" spans="1:6" s="30" customFormat="1" ht="12.75">
      <c r="A55" s="80" t="s">
        <v>10</v>
      </c>
      <c r="B55" s="80"/>
      <c r="C55" s="80" t="s">
        <v>11</v>
      </c>
      <c r="D55" s="80"/>
      <c r="E55" s="80" t="s">
        <v>12</v>
      </c>
      <c r="F55" s="80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</sheetData>
  <sheetProtection/>
  <mergeCells count="20">
    <mergeCell ref="A49:D49"/>
    <mergeCell ref="A50:D50"/>
    <mergeCell ref="A54:B54"/>
    <mergeCell ref="A55:B55"/>
    <mergeCell ref="A1:B1"/>
    <mergeCell ref="E1:F1"/>
    <mergeCell ref="E2:F2"/>
    <mergeCell ref="C1:D2"/>
    <mergeCell ref="A2:B2"/>
    <mergeCell ref="E3:F3"/>
    <mergeCell ref="A46:F46"/>
    <mergeCell ref="A3:B3"/>
    <mergeCell ref="C3:D3"/>
    <mergeCell ref="A45:F45"/>
    <mergeCell ref="E55:F55"/>
    <mergeCell ref="E54:F54"/>
    <mergeCell ref="C54:D54"/>
    <mergeCell ref="C55:D55"/>
    <mergeCell ref="C53:D53"/>
    <mergeCell ref="A47:D47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0">
      <selection activeCell="D56" sqref="D56"/>
    </sheetView>
  </sheetViews>
  <sheetFormatPr defaultColWidth="9.00390625" defaultRowHeight="12.75"/>
  <cols>
    <col min="1" max="1" width="19.625" style="0" customWidth="1"/>
    <col min="2" max="2" width="16.00390625" style="0" customWidth="1"/>
    <col min="3" max="3" width="16.125" style="0" customWidth="1"/>
    <col min="4" max="4" width="19.625" style="0" customWidth="1"/>
    <col min="5" max="5" width="16.00390625" style="0" customWidth="1"/>
    <col min="6" max="6" width="17.75390625" style="0" bestFit="1" customWidth="1"/>
    <col min="7" max="7" width="18.00390625" style="0" customWidth="1"/>
    <col min="8" max="8" width="17.125" style="0" customWidth="1"/>
  </cols>
  <sheetData>
    <row r="1" spans="3:4" ht="15">
      <c r="C1" s="100" t="s">
        <v>50</v>
      </c>
      <c r="D1" s="100"/>
    </row>
    <row r="2" spans="1:6" ht="54" customHeight="1">
      <c r="A2" s="88" t="s">
        <v>0</v>
      </c>
      <c r="B2" s="89"/>
      <c r="C2" s="90" t="s">
        <v>113</v>
      </c>
      <c r="D2" s="91"/>
      <c r="E2" s="88" t="s">
        <v>42</v>
      </c>
      <c r="F2" s="89"/>
    </row>
    <row r="3" spans="1:6" ht="33" customHeight="1">
      <c r="A3" s="88" t="s">
        <v>99</v>
      </c>
      <c r="B3" s="89"/>
      <c r="C3" s="92"/>
      <c r="D3" s="93"/>
      <c r="E3" s="88" t="s">
        <v>1</v>
      </c>
      <c r="F3" s="89"/>
    </row>
    <row r="4" spans="1:6" ht="9.75" customHeight="1">
      <c r="A4" s="82"/>
      <c r="B4" s="82"/>
      <c r="C4" s="82"/>
      <c r="D4" s="82"/>
      <c r="E4" s="82"/>
      <c r="F4" s="82"/>
    </row>
    <row r="5" spans="1:8" ht="25.5" customHeight="1">
      <c r="A5" s="1" t="s">
        <v>2</v>
      </c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3" t="s">
        <v>95</v>
      </c>
      <c r="H5" s="50"/>
    </row>
    <row r="6" spans="1:7" s="13" customFormat="1" ht="19.5" customHeight="1">
      <c r="A6" s="14" t="s">
        <v>13</v>
      </c>
      <c r="B6" s="16" t="e">
        <f>GAPO!B5+SAP!B5+#REF!+#REF!+#REF!+#REF!+'PSP-BL'!B5+#REF!+#REF!+#REF!</f>
        <v>#REF!</v>
      </c>
      <c r="C6" s="16" t="e">
        <f>GAPO!C5+SAP!C5+#REF!+#REF!+#REF!+#REF!+'PSP-BL'!C5+#REF!+#REF!+#REF!</f>
        <v>#REF!</v>
      </c>
      <c r="D6" s="14" t="s">
        <v>14</v>
      </c>
      <c r="E6" s="37" t="e">
        <f>GAPO!E5+SAP!E5+#REF!+#REF!+#REF!+#REF!+'PSP-BL'!E5+#REF!+#REF!+#REF!</f>
        <v>#REF!</v>
      </c>
      <c r="F6" s="37" t="e">
        <f>GAPO!F5+SAP!F5+#REF!+#REF!+#REF!+#REF!+'PSP-BL'!F5+#REF!+#REF!+#REF!</f>
        <v>#REF!</v>
      </c>
      <c r="G6" s="12"/>
    </row>
    <row r="7" spans="1:8" ht="22.5">
      <c r="A7" s="10" t="s">
        <v>15</v>
      </c>
      <c r="B7" s="16" t="e">
        <f>GAPO!B6+SAP!B6+#REF!+#REF!+#REF!+#REF!+'PSP-BL'!B6+#REF!+#REF!+#REF!</f>
        <v>#REF!</v>
      </c>
      <c r="C7" s="16" t="e">
        <f>GAPO!C6+SAP!C6+#REF!+#REF!+#REF!+#REF!+'PSP-BL'!C6+#REF!+#REF!+#REF!</f>
        <v>#REF!</v>
      </c>
      <c r="D7" s="10" t="s">
        <v>28</v>
      </c>
      <c r="E7" s="24" t="e">
        <f>GAPO!E6+SAP!E6+#REF!+#REF!+#REF!+#REF!+'PSP-BL'!E6+#REF!+#REF!+#REF!</f>
        <v>#REF!</v>
      </c>
      <c r="F7" s="38" t="e">
        <f>GAPO!F6+SAP!F6+#REF!+#REF!+#REF!+#REF!+'PSP-BL'!F6+#REF!+#REF!+#REF!</f>
        <v>#REF!</v>
      </c>
      <c r="G7" s="3"/>
      <c r="H7" s="50"/>
    </row>
    <row r="8" spans="1:7" ht="22.5">
      <c r="A8" s="10" t="s">
        <v>16</v>
      </c>
      <c r="B8" s="24" t="e">
        <f>GAPO!B7+SAP!B7+#REF!+#REF!+#REF!+#REF!+'PSP-BL'!B7+#REF!+#REF!+#REF!</f>
        <v>#REF!</v>
      </c>
      <c r="C8" s="24" t="e">
        <f>GAPO!C7+SAP!C7+#REF!+#REF!+#REF!+#REF!+'PSP-BL'!C7+#REF!+#REF!+#REF!</f>
        <v>#REF!</v>
      </c>
      <c r="D8" s="10" t="s">
        <v>45</v>
      </c>
      <c r="E8" s="24" t="e">
        <f>GAPO!E7+SAP!E7+#REF!+#REF!+#REF!+#REF!+'PSP-BL'!E7+#REF!+#REF!+#REF!</f>
        <v>#REF!</v>
      </c>
      <c r="F8" s="38" t="e">
        <f>GAPO!F7+SAP!F7+#REF!+#REF!+#REF!+#REF!+'PSP-BL'!F7+#REF!+#REF!+#REF!</f>
        <v>#REF!</v>
      </c>
      <c r="G8" s="3"/>
    </row>
    <row r="9" spans="1:7" ht="16.5" customHeight="1">
      <c r="A9" s="10" t="s">
        <v>38</v>
      </c>
      <c r="B9" s="36" t="e">
        <f>GAPO!B8+SAP!B8+#REF!+#REF!+#REF!+#REF!+'PSP-BL'!B8+#REF!+#REF!+#REF!</f>
        <v>#REF!</v>
      </c>
      <c r="C9" s="36" t="e">
        <f>GAPO!C8+SAP!C8+#REF!+#REF!+#REF!+#REF!+'PSP-BL'!C8+#REF!+#REF!+#REF!</f>
        <v>#REF!</v>
      </c>
      <c r="D9" s="11" t="s">
        <v>74</v>
      </c>
      <c r="E9" s="16" t="e">
        <f>GAPO!E8+SAP!E8+#REF!+#REF!+#REF!+#REF!+'PSP-BL'!E8+#REF!+#REF!+#REF!</f>
        <v>#REF!</v>
      </c>
      <c r="F9" s="37" t="e">
        <f>GAPO!F8+SAP!F8+#REF!+#REF!+#REF!+#REF!+'PSP-BL'!F8+#REF!+#REF!+#REF!</f>
        <v>#REF!</v>
      </c>
      <c r="G9" s="3"/>
    </row>
    <row r="10" spans="1:7" ht="16.5" customHeight="1">
      <c r="A10" s="11" t="s">
        <v>17</v>
      </c>
      <c r="B10" s="16" t="e">
        <f>GAPO!B9+SAP!B9+#REF!+#REF!+#REF!+#REF!+'PSP-BL'!B9+#REF!+#REF!+#REF!</f>
        <v>#REF!</v>
      </c>
      <c r="C10" s="16" t="e">
        <f>GAPO!C9+SAP!C9+#REF!+#REF!+#REF!+#REF!+'PSP-BL'!C9+#REF!+#REF!+#REF!</f>
        <v>#REF!</v>
      </c>
      <c r="D10" s="11" t="s">
        <v>75</v>
      </c>
      <c r="E10" s="32" t="e">
        <f>GAPO!E9+SAP!E9+#REF!+#REF!+#REF!+#REF!+'PSP-BL'!E9+#REF!+#REF!+#REF!</f>
        <v>#REF!</v>
      </c>
      <c r="F10" s="32" t="e">
        <f>GAPO!F9+SAP!F9+#REF!+#REF!+#REF!+#REF!+'PSP-BL'!F9+#REF!+#REF!+#REF!</f>
        <v>#REF!</v>
      </c>
      <c r="G10" s="3"/>
    </row>
    <row r="11" spans="1:7" ht="54.75" customHeight="1">
      <c r="A11" s="11" t="s">
        <v>100</v>
      </c>
      <c r="B11" s="16"/>
      <c r="C11" s="16"/>
      <c r="D11" s="55" t="s">
        <v>108</v>
      </c>
      <c r="E11" s="32">
        <v>0</v>
      </c>
      <c r="F11" s="32">
        <v>0</v>
      </c>
      <c r="G11" s="3"/>
    </row>
    <row r="12" spans="1:7" ht="42.75">
      <c r="A12" s="11" t="s">
        <v>18</v>
      </c>
      <c r="B12" s="32" t="e">
        <f>GAPO!B11+SAP!B11+#REF!+#REF!+#REF!+#REF!+'PSP-BL'!B10+#REF!+#REF!+#REF!</f>
        <v>#REF!</v>
      </c>
      <c r="C12" s="32" t="e">
        <f>GAPO!C11+SAP!C11+#REF!+#REF!+#REF!+#REF!+'PSP-BL'!C10+#REF!+#REF!+#REF!</f>
        <v>#REF!</v>
      </c>
      <c r="D12" s="55" t="s">
        <v>104</v>
      </c>
      <c r="E12" s="16" t="e">
        <f>GAPO!E11+SAP!E11+#REF!+#REF!+#REF!+#REF!+'PSP-BL'!E10+#REF!+#REF!+#REF!</f>
        <v>#REF!</v>
      </c>
      <c r="F12" s="37" t="e">
        <f>GAPO!F11+SAP!F11+#REF!+#REF!+#REF!+#REF!+'PSP-BL'!F10+#REF!+#REF!+#REF!</f>
        <v>#REF!</v>
      </c>
      <c r="G12" s="3"/>
    </row>
    <row r="13" spans="1:7" ht="30">
      <c r="A13" s="11" t="s">
        <v>19</v>
      </c>
      <c r="B13" s="32" t="e">
        <f>GAPO!B12+SAP!B12+#REF!+#REF!+#REF!+#REF!+'PSP-BL'!B11+#REF!+#REF!+#REF!</f>
        <v>#REF!</v>
      </c>
      <c r="C13" s="32" t="e">
        <f>GAPO!C12+SAP!C12+#REF!+#REF!+#REF!+#REF!+'PSP-BL'!C11+#REF!+#REF!+#REF!</f>
        <v>#REF!</v>
      </c>
      <c r="D13" s="31" t="s">
        <v>103</v>
      </c>
      <c r="E13" s="16" t="e">
        <f>GAPO!E12+SAP!E12+#REF!+#REF!+#REF!+#REF!+'PSP-BL'!E11+#REF!+#REF!+#REF!</f>
        <v>#REF!</v>
      </c>
      <c r="F13" s="37" t="e">
        <f>GAPO!F12+SAP!F12+#REF!+#REF!+#REF!+#REF!+'PSP-BL'!F11+#REF!+#REF!+#REF!</f>
        <v>#REF!</v>
      </c>
      <c r="G13" s="3"/>
    </row>
    <row r="14" spans="1:7" ht="12" customHeight="1">
      <c r="A14" s="11" t="s">
        <v>20</v>
      </c>
      <c r="B14" s="32" t="e">
        <f>GAPO!B13+SAP!B13+#REF!+#REF!+#REF!+#REF!+'PSP-BL'!B12+#REF!+#REF!+#REF!</f>
        <v>#REF!</v>
      </c>
      <c r="C14" s="32" t="e">
        <f>GAPO!C13+SAP!C13+#REF!+#REF!+#REF!+#REF!+'PSP-BL'!C12+#REF!+#REF!+#REF!</f>
        <v>#REF!</v>
      </c>
      <c r="D14" s="96" t="s">
        <v>102</v>
      </c>
      <c r="E14" s="98" t="e">
        <f>GAPO!E13+SAP!E13+#REF!+#REF!+#REF!+#REF!+'PSP-BL'!E12+#REF!+#REF!+#REF!</f>
        <v>#REF!</v>
      </c>
      <c r="F14" s="99" t="e">
        <f>GAPO!F13+SAP!F13+#REF!+#REF!+#REF!+#REF!+'PSP-BL'!F12+#REF!+#REF!+#REF!</f>
        <v>#REF!</v>
      </c>
      <c r="G14" s="3"/>
    </row>
    <row r="15" spans="1:7" ht="32.25" customHeight="1">
      <c r="A15" s="11" t="s">
        <v>21</v>
      </c>
      <c r="B15" s="32" t="e">
        <f>GAPO!B14+SAP!B14+#REF!+#REF!+#REF!+#REF!+'PSP-BL'!B13+#REF!+#REF!+#REF!</f>
        <v>#REF!</v>
      </c>
      <c r="C15" s="32" t="e">
        <f>GAPO!C14+SAP!C14+#REF!+#REF!+#REF!+#REF!+'PSP-BL'!C13+#REF!+#REF!+#REF!</f>
        <v>#REF!</v>
      </c>
      <c r="D15" s="97"/>
      <c r="E15" s="97"/>
      <c r="F15" s="97"/>
      <c r="G15" s="3"/>
    </row>
    <row r="16" spans="1:7" ht="45">
      <c r="A16" s="10" t="s">
        <v>51</v>
      </c>
      <c r="B16" s="16" t="e">
        <f>GAPO!B15+SAP!B15+#REF!+#REF!+#REF!+#REF!+'PSP-BL'!B14+#REF!+#REF!+#REF!</f>
        <v>#REF!</v>
      </c>
      <c r="C16" s="16" t="e">
        <f>GAPO!C15+SAP!C15+#REF!+#REF!+#REF!+#REF!+'PSP-BL'!C14+#REF!+#REF!+#REF!</f>
        <v>#REF!</v>
      </c>
      <c r="D16" s="14" t="s">
        <v>101</v>
      </c>
      <c r="E16" s="16" t="e">
        <f>GAPO!E15+SAP!E15+#REF!+#REF!+#REF!+#REF!+'PSP-BL'!E14+#REF!+#REF!+#REF!</f>
        <v>#REF!</v>
      </c>
      <c r="F16" s="37" t="e">
        <f>GAPO!F15+SAP!F15+#REF!+#REF!+#REF!+#REF!+'PSP-BL'!F14+#REF!+#REF!+#REF!</f>
        <v>#REF!</v>
      </c>
      <c r="G16" s="3"/>
    </row>
    <row r="17" spans="1:7" ht="33.75">
      <c r="A17" s="10" t="s">
        <v>52</v>
      </c>
      <c r="B17" s="16" t="e">
        <f>GAPO!B16+SAP!B16+#REF!+#REF!+#REF!+#REF!+'PSP-BL'!B15+#REF!+#REF!+#REF!</f>
        <v>#REF!</v>
      </c>
      <c r="C17" s="16" t="e">
        <f>GAPO!C16+SAP!C16+#REF!+#REF!+#REF!+#REF!+'PSP-BL'!C15+#REF!+#REF!+#REF!</f>
        <v>#REF!</v>
      </c>
      <c r="D17" s="41" t="s">
        <v>77</v>
      </c>
      <c r="E17" s="16" t="e">
        <f>GAPO!E16+SAP!E16+#REF!+#REF!+#REF!+#REF!+'PSP-BL'!E15+#REF!+#REF!+#REF!</f>
        <v>#REF!</v>
      </c>
      <c r="F17" s="37" t="e">
        <f>GAPO!F16+SAP!F16+#REF!+#REF!+#REF!+#REF!+'PSP-BL'!F15+#REF!+#REF!+#REF!</f>
        <v>#REF!</v>
      </c>
      <c r="G17" s="3"/>
    </row>
    <row r="18" spans="1:7" ht="26.25" customHeight="1">
      <c r="A18" s="10" t="s">
        <v>22</v>
      </c>
      <c r="B18" s="16" t="e">
        <f>GAPO!B17+SAP!B17+#REF!+#REF!+#REF!+#REF!+'PSP-BL'!B16+#REF!+#REF!+#REF!</f>
        <v>#REF!</v>
      </c>
      <c r="C18" s="16" t="e">
        <f>GAPO!C17+SAP!C17+#REF!+#REF!+#REF!+#REF!+'PSP-BL'!C16+#REF!+#REF!+#REF!</f>
        <v>#REF!</v>
      </c>
      <c r="D18" s="10" t="s">
        <v>78</v>
      </c>
      <c r="E18" s="38" t="e">
        <f>GAPO!E17+SAP!E17+#REF!+#REF!+#REF!+#REF!+'PSP-BL'!E16+#REF!+#REF!+#REF!</f>
        <v>#REF!</v>
      </c>
      <c r="F18" s="37" t="e">
        <f>GAPO!F17+SAP!F17+#REF!+#REF!+#REF!+#REF!+'PSP-BL'!F16+#REF!+#REF!+#REF!</f>
        <v>#REF!</v>
      </c>
      <c r="G18" s="3"/>
    </row>
    <row r="19" spans="1:7" ht="22.5">
      <c r="A19" s="10" t="s">
        <v>23</v>
      </c>
      <c r="B19" s="16" t="e">
        <f>GAPO!B18+SAP!B18+#REF!+#REF!+#REF!+#REF!+'PSP-BL'!B17+#REF!+#REF!+#REF!</f>
        <v>#REF!</v>
      </c>
      <c r="C19" s="16" t="e">
        <f>GAPO!C18+SAP!C18+#REF!+#REF!+#REF!+#REF!+'PSP-BL'!C17+#REF!+#REF!+#REF!</f>
        <v>#REF!</v>
      </c>
      <c r="D19" s="11" t="s">
        <v>79</v>
      </c>
      <c r="E19" s="32" t="e">
        <f>GAPO!E18+SAP!E18+#REF!+#REF!+#REF!+#REF!+'PSP-BL'!E17+#REF!+#REF!+#REF!</f>
        <v>#REF!</v>
      </c>
      <c r="F19" s="32" t="e">
        <f>GAPO!F18+SAP!F18+#REF!+#REF!+#REF!+#REF!+'PSP-BL'!F17+#REF!+#REF!+#REF!</f>
        <v>#REF!</v>
      </c>
      <c r="G19" s="3"/>
    </row>
    <row r="20" spans="1:7" ht="22.5">
      <c r="A20" s="11" t="s">
        <v>53</v>
      </c>
      <c r="B20" s="16" t="e">
        <f>GAPO!B19+SAP!B19+#REF!+#REF!+#REF!+#REF!+'PSP-BL'!B18+#REF!+#REF!+#REF!</f>
        <v>#REF!</v>
      </c>
      <c r="C20" s="16" t="e">
        <f>GAPO!C19+SAP!C19+#REF!+#REF!+#REF!+#REF!+'PSP-BL'!C18+#REF!+#REF!+#REF!</f>
        <v>#REF!</v>
      </c>
      <c r="D20" s="11" t="s">
        <v>80</v>
      </c>
      <c r="E20" s="32" t="e">
        <f>GAPO!E19+SAP!E19+#REF!+#REF!+#REF!+#REF!+'PSP-BL'!E18+#REF!+#REF!+#REF!</f>
        <v>#REF!</v>
      </c>
      <c r="F20" s="32" t="e">
        <f>GAPO!F19+SAP!F19+#REF!+#REF!+#REF!+#REF!+'PSP-BL'!F18+#REF!+#REF!+#REF!</f>
        <v>#REF!</v>
      </c>
      <c r="G20" s="3"/>
    </row>
    <row r="21" spans="1:7" ht="33.75">
      <c r="A21" s="11" t="s">
        <v>54</v>
      </c>
      <c r="B21" s="16" t="e">
        <f>GAPO!B20+SAP!B20+#REF!+#REF!+#REF!+#REF!+'PSP-BL'!B19+#REF!+#REF!+#REF!</f>
        <v>#REF!</v>
      </c>
      <c r="C21" s="16" t="e">
        <f>GAPO!C20+SAP!C20+#REF!+#REF!+#REF!+#REF!+'PSP-BL'!C19+#REF!+#REF!+#REF!</f>
        <v>#REF!</v>
      </c>
      <c r="D21" s="11" t="s">
        <v>81</v>
      </c>
      <c r="E21" s="32" t="e">
        <f>GAPO!E20+SAP!E20+#REF!+#REF!+#REF!+#REF!+'PSP-BL'!E19+#REF!+#REF!+#REF!</f>
        <v>#REF!</v>
      </c>
      <c r="F21" s="32" t="e">
        <f>GAPO!F20+SAP!F20+#REF!+#REF!+#REF!+#REF!+'PSP-BL'!F19+#REF!+#REF!+#REF!</f>
        <v>#REF!</v>
      </c>
      <c r="G21" s="3"/>
    </row>
    <row r="22" spans="1:7" ht="22.5">
      <c r="A22" s="11" t="s">
        <v>55</v>
      </c>
      <c r="B22" s="16" t="e">
        <f>GAPO!B21+SAP!B21+#REF!+#REF!+#REF!+#REF!+'PSP-BL'!B20+#REF!+#REF!+#REF!</f>
        <v>#REF!</v>
      </c>
      <c r="C22" s="16" t="e">
        <f>GAPO!C21+SAP!C21+#REF!+#REF!+#REF!+#REF!+'PSP-BL'!C20+#REF!+#REF!+#REF!</f>
        <v>#REF!</v>
      </c>
      <c r="D22" s="11" t="s">
        <v>82</v>
      </c>
      <c r="E22" s="32" t="e">
        <f>GAPO!E21+SAP!E21+#REF!+#REF!+#REF!+#REF!+'PSP-BL'!E20+#REF!+#REF!+#REF!</f>
        <v>#REF!</v>
      </c>
      <c r="F22" s="32" t="e">
        <f>GAPO!F21+SAP!F21+#REF!+#REF!+#REF!+#REF!+'PSP-BL'!F20+#REF!+#REF!+#REF!</f>
        <v>#REF!</v>
      </c>
      <c r="G22" s="3"/>
    </row>
    <row r="23" spans="1:7" ht="33.75">
      <c r="A23" s="10" t="s">
        <v>24</v>
      </c>
      <c r="B23" s="16" t="e">
        <f>GAPO!B22+SAP!B22+#REF!+#REF!+#REF!+#REF!+'PSP-BL'!B21+#REF!+#REF!+#REF!</f>
        <v>#REF!</v>
      </c>
      <c r="C23" s="16" t="e">
        <f>GAPO!C22+SAP!C22+#REF!+#REF!+#REF!+#REF!+'PSP-BL'!C21+#REF!+#REF!+#REF!</f>
        <v>#REF!</v>
      </c>
      <c r="D23" s="11" t="s">
        <v>83</v>
      </c>
      <c r="E23" s="16" t="e">
        <f>GAPO!E22+SAP!E22+#REF!+#REF!+#REF!+#REF!+'PSP-BL'!E21+#REF!+#REF!+#REF!</f>
        <v>#REF!</v>
      </c>
      <c r="F23" s="37" t="e">
        <f>GAPO!F22+SAP!F22+#REF!+#REF!+#REF!+#REF!+'PSP-BL'!F21+#REF!+#REF!+#REF!</f>
        <v>#REF!</v>
      </c>
      <c r="G23" s="3"/>
    </row>
    <row r="24" spans="1:7" ht="45">
      <c r="A24" s="14" t="s">
        <v>25</v>
      </c>
      <c r="B24" s="16" t="e">
        <f>GAPO!B23+SAP!B23+#REF!+#REF!+#REF!+#REF!+'PSP-BL'!B22+#REF!+#REF!+#REF!</f>
        <v>#REF!</v>
      </c>
      <c r="C24" s="16" t="e">
        <f>GAPO!C23+SAP!C23+#REF!+#REF!+#REF!+#REF!+'PSP-BL'!C22+#REF!+#REF!+#REF!</f>
        <v>#REF!</v>
      </c>
      <c r="D24" s="11" t="s">
        <v>84</v>
      </c>
      <c r="E24" s="16" t="e">
        <f>GAPO!E23+SAP!E23+#REF!+#REF!+#REF!+#REF!+'PSP-BL'!E22+#REF!+#REF!+#REF!</f>
        <v>#REF!</v>
      </c>
      <c r="F24" s="37" t="e">
        <f>GAPO!F23+SAP!F23+#REF!+#REF!+#REF!+#REF!+'PSP-BL'!F22+#REF!+#REF!+#REF!</f>
        <v>#REF!</v>
      </c>
      <c r="G24" s="3"/>
    </row>
    <row r="25" spans="1:7" ht="45" customHeight="1">
      <c r="A25" s="10" t="s">
        <v>26</v>
      </c>
      <c r="B25" s="24" t="e">
        <f>GAPO!B24+SAP!B24+#REF!+#REF!+#REF!+#REF!+'PSP-BL'!B23+#REF!+#REF!+#REF!</f>
        <v>#REF!</v>
      </c>
      <c r="C25" s="24" t="e">
        <f>GAPO!C24+SAP!C24+#REF!+#REF!+#REF!+#REF!+'PSP-BL'!C23+#REF!+#REF!+#REF!</f>
        <v>#REF!</v>
      </c>
      <c r="D25" s="101" t="s">
        <v>85</v>
      </c>
      <c r="E25" s="98" t="e">
        <f>GAPO!E24+SAP!E24+#REF!+#REF!+#REF!+#REF!+'PSP-BL'!E23+#REF!+#REF!+#REF!</f>
        <v>#REF!</v>
      </c>
      <c r="F25" s="99" t="e">
        <f>GAPO!F24+SAP!F24+#REF!+#REF!+#REF!+#REF!+'PSP-BL'!F23+#REF!+#REF!+#REF!</f>
        <v>#REF!</v>
      </c>
      <c r="G25" s="3"/>
    </row>
    <row r="26" spans="1:7" ht="12.75">
      <c r="A26" s="11" t="s">
        <v>56</v>
      </c>
      <c r="B26" s="32" t="e">
        <f>GAPO!B25+SAP!B25+#REF!+#REF!+#REF!+#REF!+'PSP-BL'!B24+#REF!+#REF!+#REF!</f>
        <v>#REF!</v>
      </c>
      <c r="C26" s="32" t="e">
        <f>GAPO!C25+SAP!C25+#REF!+#REF!+#REF!+#REF!+'PSP-BL'!C24+#REF!+#REF!+#REF!</f>
        <v>#REF!</v>
      </c>
      <c r="D26" s="97"/>
      <c r="E26" s="97"/>
      <c r="F26" s="97"/>
      <c r="G26" s="3"/>
    </row>
    <row r="27" spans="1:7" ht="25.5">
      <c r="A27" s="11" t="s">
        <v>57</v>
      </c>
      <c r="B27" s="16" t="e">
        <f>GAPO!B26+SAP!B26+#REF!+#REF!+#REF!+#REF!+'PSP-BL'!B25+#REF!+#REF!+#REF!</f>
        <v>#REF!</v>
      </c>
      <c r="C27" s="16" t="e">
        <f>GAPO!C26+SAP!C26+#REF!+#REF!+#REF!+#REF!+'PSP-BL'!C25+#REF!+#REF!+#REF!</f>
        <v>#REF!</v>
      </c>
      <c r="D27" s="59" t="s">
        <v>105</v>
      </c>
      <c r="E27" s="16" t="e">
        <f>GAPO!E26+SAP!E26+#REF!+#REF!+#REF!+#REF!+'PSP-BL'!E25+#REF!+#REF!+#REF!</f>
        <v>#REF!</v>
      </c>
      <c r="F27" s="37" t="e">
        <f>GAPO!F26+SAP!F26+#REF!+#REF!+#REF!+#REF!+'PSP-BL'!F25+#REF!+#REF!+#REF!</f>
        <v>#REF!</v>
      </c>
      <c r="G27" s="3"/>
    </row>
    <row r="28" spans="1:7" ht="25.5" customHeight="1">
      <c r="A28" s="11" t="s">
        <v>58</v>
      </c>
      <c r="B28" s="16" t="e">
        <f>GAPO!B27+SAP!B27+#REF!+#REF!+#REF!+#REF!+'PSP-BL'!B26+#REF!+#REF!+#REF!</f>
        <v>#REF!</v>
      </c>
      <c r="C28" s="16" t="e">
        <f>GAPO!C27+SAP!C27+#REF!+#REF!+#REF!+#REF!+'PSP-BL'!C26+#REF!+#REF!+#REF!</f>
        <v>#REF!</v>
      </c>
      <c r="D28" s="11" t="s">
        <v>106</v>
      </c>
      <c r="E28" s="32" t="e">
        <f>GAPO!E27+SAP!E27+#REF!+#REF!+#REF!+#REF!+'PSP-BL'!E26+#REF!+#REF!+#REF!</f>
        <v>#REF!</v>
      </c>
      <c r="F28" s="32" t="e">
        <f>GAPO!F27+SAP!F27+#REF!+#REF!+#REF!+#REF!+'PSP-BL'!F26+#REF!+#REF!+#REF!</f>
        <v>#REF!</v>
      </c>
      <c r="G28" s="3"/>
    </row>
    <row r="29" spans="1:7" ht="18.75" customHeight="1">
      <c r="A29" s="11" t="s">
        <v>59</v>
      </c>
      <c r="B29" s="16" t="e">
        <f>GAPO!B28+SAP!B28+#REF!+#REF!+#REF!+#REF!+'PSP-BL'!B27+#REF!+#REF!+#REF!</f>
        <v>#REF!</v>
      </c>
      <c r="C29" s="16" t="e">
        <f>GAPO!C28+SAP!C28+#REF!+#REF!+#REF!+#REF!+'PSP-BL'!C27+#REF!+#REF!+#REF!</f>
        <v>#REF!</v>
      </c>
      <c r="D29" s="11" t="s">
        <v>107</v>
      </c>
      <c r="E29" s="16" t="e">
        <f>GAPO!E28+SAP!E28+#REF!+#REF!+#REF!+#REF!+'PSP-BL'!E27+#REF!+#REF!+#REF!</f>
        <v>#REF!</v>
      </c>
      <c r="F29" s="37" t="e">
        <f>GAPO!F28+SAP!F28+#REF!+#REF!+#REF!+#REF!+'PSP-BL'!F27+#REF!+#REF!+#REF!</f>
        <v>#REF!</v>
      </c>
      <c r="G29" s="3"/>
    </row>
    <row r="30" spans="1:7" ht="30">
      <c r="A30" s="10" t="s">
        <v>27</v>
      </c>
      <c r="B30" s="16" t="e">
        <f>GAPO!B29+SAP!B29+#REF!+#REF!+#REF!+#REF!+'PSP-BL'!B28+#REF!+#REF!+#REF!</f>
        <v>#REF!</v>
      </c>
      <c r="C30" s="16" t="e">
        <f>GAPO!C29+SAP!C29+#REF!+#REF!+#REF!+#REF!+'PSP-BL'!C28+#REF!+#REF!+#REF!</f>
        <v>#REF!</v>
      </c>
      <c r="D30" s="14" t="s">
        <v>86</v>
      </c>
      <c r="E30" s="24" t="e">
        <f>GAPO!E29+SAP!E29+#REF!+#REF!+#REF!+#REF!+'PSP-BL'!E28+#REF!+#REF!+#REF!</f>
        <v>#REF!</v>
      </c>
      <c r="F30" s="38" t="e">
        <f>GAPO!F29+SAP!F29+#REF!+#REF!+#REF!+#REF!+'PSP-BL'!F28+#REF!+#REF!+#REF!</f>
        <v>#REF!</v>
      </c>
      <c r="G30" s="3"/>
    </row>
    <row r="31" spans="1:7" ht="30">
      <c r="A31" s="11" t="s">
        <v>60</v>
      </c>
      <c r="B31" s="16" t="e">
        <f>GAPO!B30+SAP!B30+#REF!+#REF!+#REF!+#REF!+'PSP-BL'!B29+#REF!+#REF!+#REF!</f>
        <v>#REF!</v>
      </c>
      <c r="C31" s="16" t="e">
        <f>GAPO!C30+SAP!C30+#REF!+#REF!+#REF!+#REF!+'PSP-BL'!C29+#REF!+#REF!+#REF!</f>
        <v>#REF!</v>
      </c>
      <c r="D31" s="14" t="s">
        <v>109</v>
      </c>
      <c r="E31" s="32" t="e">
        <f>GAPO!E30+SAP!E30+#REF!+#REF!+#REF!+#REF!+'PSP-BL'!E29+#REF!+#REF!+#REF!</f>
        <v>#REF!</v>
      </c>
      <c r="F31" s="32" t="e">
        <f>GAPO!F30+SAP!F30+#REF!+#REF!+#REF!+#REF!+'PSP-BL'!F29+#REF!+#REF!+#REF!</f>
        <v>#REF!</v>
      </c>
      <c r="G31" s="3"/>
    </row>
    <row r="32" spans="1:7" ht="22.5">
      <c r="A32" s="11" t="s">
        <v>61</v>
      </c>
      <c r="B32" s="16" t="e">
        <f>GAPO!B31+SAP!B31+#REF!+#REF!+#REF!+#REF!+'PSP-BL'!B30+#REF!+#REF!+#REF!</f>
        <v>#REF!</v>
      </c>
      <c r="C32" s="16" t="e">
        <f>GAPO!C31+SAP!C31+#REF!+#REF!+#REF!+#REF!+'PSP-BL'!C30+#REF!+#REF!+#REF!</f>
        <v>#REF!</v>
      </c>
      <c r="D32" s="11"/>
      <c r="E32" s="16"/>
      <c r="F32" s="37"/>
      <c r="G32" s="3"/>
    </row>
    <row r="33" spans="1:7" ht="33.75">
      <c r="A33" s="11" t="s">
        <v>62</v>
      </c>
      <c r="B33" s="16" t="e">
        <f>GAPO!B32+SAP!B32+#REF!+#REF!+#REF!+#REF!+'PSP-BL'!B31+#REF!+#REF!+#REF!</f>
        <v>#REF!</v>
      </c>
      <c r="C33" s="32" t="e">
        <f>GAPO!C32+SAP!C32+#REF!+#REF!+#REF!+#REF!+'PSP-BL'!C31+#REF!+#REF!+#REF!</f>
        <v>#REF!</v>
      </c>
      <c r="D33" s="14"/>
      <c r="E33" s="16"/>
      <c r="F33" s="37"/>
      <c r="G33" s="3"/>
    </row>
    <row r="34" spans="1:7" ht="21.75" customHeight="1">
      <c r="A34" s="11" t="s">
        <v>63</v>
      </c>
      <c r="B34" s="32" t="e">
        <f>GAPO!B33+SAP!B33+#REF!+#REF!+#REF!+#REF!+'PSP-BL'!B32+#REF!+#REF!+#REF!</f>
        <v>#REF!</v>
      </c>
      <c r="C34" s="32" t="e">
        <f>GAPO!C33+SAP!C33+#REF!+#REF!+#REF!+#REF!+'PSP-BL'!C32+#REF!+#REF!+#REF!</f>
        <v>#REF!</v>
      </c>
      <c r="D34" s="10"/>
      <c r="E34" s="16"/>
      <c r="F34" s="37"/>
      <c r="G34" s="3"/>
    </row>
    <row r="35" spans="1:7" ht="45">
      <c r="A35" s="11" t="s">
        <v>64</v>
      </c>
      <c r="B35" s="16" t="e">
        <f>GAPO!B34+SAP!B34+#REF!+#REF!+#REF!+#REF!+'PSP-BL'!B33+#REF!+#REF!+#REF!</f>
        <v>#REF!</v>
      </c>
      <c r="C35" s="16" t="e">
        <f>GAPO!C34+SAP!C34+#REF!+#REF!+#REF!+#REF!+'PSP-BL'!C33+#REF!+#REF!+#REF!</f>
        <v>#REF!</v>
      </c>
      <c r="D35" s="10"/>
      <c r="E35" s="16"/>
      <c r="F35" s="37"/>
      <c r="G35" s="3"/>
    </row>
    <row r="36" spans="1:6" ht="21.75" customHeight="1">
      <c r="A36" s="10" t="s">
        <v>65</v>
      </c>
      <c r="B36" s="24" t="e">
        <f>GAPO!B35+SAP!B35+#REF!+#REF!+#REF!+#REF!+'PSP-BL'!B34+#REF!+#REF!+#REF!</f>
        <v>#REF!</v>
      </c>
      <c r="C36" s="24" t="e">
        <f>GAPO!C35+SAP!C35+#REF!+#REF!+#REF!+#REF!+'PSP-BL'!C34+#REF!+#REF!+#REF!</f>
        <v>#REF!</v>
      </c>
      <c r="D36" s="15"/>
      <c r="E36" s="16"/>
      <c r="F36" s="37"/>
    </row>
    <row r="37" spans="1:6" ht="24" customHeight="1">
      <c r="A37" s="11" t="s">
        <v>66</v>
      </c>
      <c r="B37" s="16" t="e">
        <f>GAPO!B36+SAP!B36+#REF!+#REF!+#REF!+#REF!+'PSP-BL'!B35+#REF!+#REF!+#REF!</f>
        <v>#REF!</v>
      </c>
      <c r="C37" s="16" t="e">
        <f>GAPO!C36+SAP!C36+#REF!+#REF!+#REF!+#REF!+'PSP-BL'!C35+#REF!+#REF!+#REF!</f>
        <v>#REF!</v>
      </c>
      <c r="D37" s="4"/>
      <c r="E37" s="16"/>
      <c r="F37" s="37"/>
    </row>
    <row r="38" spans="1:6" ht="22.5">
      <c r="A38" s="11" t="s">
        <v>67</v>
      </c>
      <c r="B38" s="32" t="e">
        <f>GAPO!B37+SAP!B37+#REF!+#REF!+#REF!+#REF!+'PSP-BL'!B36+#REF!+#REF!+#REF!</f>
        <v>#REF!</v>
      </c>
      <c r="C38" s="32" t="e">
        <f>GAPO!C37+SAP!C37+#REF!+#REF!+#REF!+#REF!+'PSP-BL'!C36+#REF!+#REF!+#REF!</f>
        <v>#REF!</v>
      </c>
      <c r="D38" s="5"/>
      <c r="E38" s="16"/>
      <c r="F38" s="37"/>
    </row>
    <row r="39" spans="1:6" ht="37.5" customHeight="1">
      <c r="A39" s="11" t="s">
        <v>68</v>
      </c>
      <c r="B39" s="16" t="e">
        <f>GAPO!B38+SAP!B38+#REF!+#REF!+#REF!+#REF!+'PSP-BL'!B37+#REF!+#REF!+#REF!</f>
        <v>#REF!</v>
      </c>
      <c r="C39" s="16" t="e">
        <f>GAPO!C38+SAP!C38+#REF!+#REF!+#REF!+#REF!+'PSP-BL'!C37+#REF!+#REF!+#REF!</f>
        <v>#REF!</v>
      </c>
      <c r="D39" s="5"/>
      <c r="E39" s="16"/>
      <c r="F39" s="37"/>
    </row>
    <row r="40" spans="1:6" ht="12" customHeight="1">
      <c r="A40" s="11" t="s">
        <v>69</v>
      </c>
      <c r="B40" s="16" t="e">
        <f>GAPO!B39+SAP!B39+#REF!+#REF!+#REF!+#REF!+'PSP-BL'!B38+#REF!+#REF!+#REF!</f>
        <v>#REF!</v>
      </c>
      <c r="C40" s="16" t="e">
        <f>GAPO!C39+SAP!C39+#REF!+#REF!+#REF!+#REF!+'PSP-BL'!C38+#REF!+#REF!+#REF!</f>
        <v>#REF!</v>
      </c>
      <c r="D40" s="5"/>
      <c r="E40" s="16"/>
      <c r="F40" s="37"/>
    </row>
    <row r="41" spans="1:6" ht="12.75">
      <c r="A41" s="40" t="s">
        <v>70</v>
      </c>
      <c r="B41" s="16" t="e">
        <f>GAPO!B40+SAP!B40+#REF!+#REF!+#REF!+#REF!+'PSP-BL'!B39+#REF!+#REF!+#REF!</f>
        <v>#REF!</v>
      </c>
      <c r="C41" s="16" t="e">
        <f>GAPO!C40+SAP!C40+#REF!+#REF!+#REF!+#REF!+'PSP-BL'!C39+#REF!+#REF!+#REF!</f>
        <v>#REF!</v>
      </c>
      <c r="D41" s="4"/>
      <c r="E41" s="16"/>
      <c r="F41" s="37"/>
    </row>
    <row r="42" spans="1:6" ht="24.75" customHeight="1">
      <c r="A42" s="40" t="s">
        <v>72</v>
      </c>
      <c r="B42" s="16" t="e">
        <f>GAPO!B41+SAP!B41+#REF!+#REF!+#REF!+#REF!+'PSP-BL'!B40+#REF!+#REF!+#REF!</f>
        <v>#REF!</v>
      </c>
      <c r="C42" s="16" t="e">
        <f>GAPO!C41+SAP!C41+#REF!+#REF!+#REF!+#REF!+'PSP-BL'!C40+#REF!+#REF!+#REF!</f>
        <v>#REF!</v>
      </c>
      <c r="D42" s="4"/>
      <c r="E42" s="16"/>
      <c r="F42" s="37"/>
    </row>
    <row r="43" spans="1:6" ht="24.75" customHeight="1">
      <c r="A43" s="40" t="s">
        <v>73</v>
      </c>
      <c r="B43" s="16"/>
      <c r="C43" s="16"/>
      <c r="D43" s="4"/>
      <c r="E43" s="16"/>
      <c r="F43" s="37"/>
    </row>
    <row r="44" spans="1:6" ht="22.5" customHeight="1">
      <c r="A44" s="10" t="s">
        <v>71</v>
      </c>
      <c r="B44" s="16" t="e">
        <f>GAPO!B42+SAP!B42+#REF!+#REF!+#REF!+#REF!+'PSP-BL'!B41+#REF!+#REF!+#REF!</f>
        <v>#REF!</v>
      </c>
      <c r="C44" s="16" t="e">
        <f>GAPO!C42+SAP!C42+#REF!+#REF!+#REF!+#REF!+'PSP-BL'!C41+#REF!+#REF!+#REF!</f>
        <v>#REF!</v>
      </c>
      <c r="D44" s="4"/>
      <c r="E44" s="16"/>
      <c r="F44" s="37"/>
    </row>
    <row r="45" spans="1:7" ht="20.25" customHeight="1">
      <c r="A45" s="43" t="s">
        <v>6</v>
      </c>
      <c r="B45" s="39" t="e">
        <f>GAPO!B44+SAP!B44+#REF!+#REF!+#REF!+#REF!+'PSP-BL'!B43+#REF!+#REF!+#REF!</f>
        <v>#REF!</v>
      </c>
      <c r="C45" s="39" t="e">
        <f>GAPO!C44+SAP!C44+#REF!+#REF!+#REF!+#REF!+'PSP-BL'!C43+#REF!+#REF!+#REF!</f>
        <v>#REF!</v>
      </c>
      <c r="D45" s="44" t="s">
        <v>7</v>
      </c>
      <c r="E45" s="39" t="e">
        <f>GAPO!E44+SAP!E44+#REF!+#REF!+#REF!+#REF!+'PSP-BL'!E43+#REF!+#REF!+#REF!</f>
        <v>#REF!</v>
      </c>
      <c r="F45" s="39" t="e">
        <f>GAPO!F44+SAP!F44+#REF!+#REF!+#REF!+#REF!+'PSP-BL'!F43+#REF!+#REF!+#REF!</f>
        <v>#REF!</v>
      </c>
      <c r="G45" s="29" t="e">
        <f>C45+F51+F52+F53-F8</f>
        <v>#REF!</v>
      </c>
    </row>
    <row r="46" spans="3:7" ht="20.25" customHeight="1">
      <c r="C46" s="85" t="s">
        <v>114</v>
      </c>
      <c r="D46" s="86"/>
      <c r="G46" s="29"/>
    </row>
    <row r="47" spans="2:7" ht="20.25" customHeight="1">
      <c r="B47" s="51"/>
      <c r="C47" s="94" t="s">
        <v>44</v>
      </c>
      <c r="D47" s="95"/>
      <c r="E47" s="79" t="s">
        <v>9</v>
      </c>
      <c r="F47" s="79"/>
      <c r="G47" s="29"/>
    </row>
    <row r="48" spans="1:6" ht="12.75">
      <c r="A48" s="80" t="s">
        <v>10</v>
      </c>
      <c r="B48" s="80"/>
      <c r="C48" s="80" t="s">
        <v>11</v>
      </c>
      <c r="D48" s="80"/>
      <c r="E48" s="80" t="s">
        <v>12</v>
      </c>
      <c r="F48" s="80"/>
    </row>
    <row r="49" spans="1:6" ht="26.25" customHeight="1">
      <c r="A49" s="6"/>
      <c r="B49" s="3"/>
      <c r="C49" s="3"/>
      <c r="D49" s="3"/>
      <c r="E49" s="3"/>
      <c r="F49" s="3"/>
    </row>
    <row r="50" spans="1:6" ht="15.75" customHeight="1">
      <c r="A50" s="54" t="s">
        <v>35</v>
      </c>
      <c r="B50" s="53"/>
      <c r="C50" s="53"/>
      <c r="D50" s="53"/>
      <c r="E50" s="53"/>
      <c r="F50" s="53"/>
    </row>
    <row r="51" spans="1:6" ht="12.75">
      <c r="A51" s="53" t="s">
        <v>36</v>
      </c>
      <c r="B51" s="9"/>
      <c r="C51" s="9"/>
      <c r="D51" s="9"/>
      <c r="E51" s="34">
        <v>0</v>
      </c>
      <c r="F51" s="35" t="e">
        <f>GAPO!F53+SAP!F51+#REF!+#REF!+#REF!+#REF!+'PSP-BL'!F47+#REF!+#REF!+#REF!</f>
        <v>#REF!</v>
      </c>
    </row>
    <row r="52" spans="1:6" ht="12.75">
      <c r="A52" s="9" t="s">
        <v>39</v>
      </c>
      <c r="B52" s="9"/>
      <c r="C52" s="9"/>
      <c r="D52" s="9"/>
      <c r="E52" s="34">
        <v>0</v>
      </c>
      <c r="F52" s="35" t="e">
        <f>GAPO!F54+SAP!F52+#REF!+#REF!+#REF!+#REF!+'PSP-BL'!F48+#REF!+#REF!+#REF!</f>
        <v>#REF!</v>
      </c>
    </row>
    <row r="53" spans="1:6" ht="12.75">
      <c r="A53" s="9" t="s">
        <v>40</v>
      </c>
      <c r="B53" s="9"/>
      <c r="C53" s="9"/>
      <c r="D53" s="9"/>
      <c r="E53" s="34">
        <v>0</v>
      </c>
      <c r="F53" s="35" t="e">
        <f>GAPO!F55+SAP!F53+#REF!+#REF!+#REF!+#REF!+'PSP-BL'!F49+#REF!+#REF!+#REF!</f>
        <v>#REF!</v>
      </c>
    </row>
    <row r="54" spans="1:6" ht="12.75">
      <c r="A54" s="9" t="s">
        <v>41</v>
      </c>
      <c r="B54" s="9"/>
      <c r="C54" s="9"/>
      <c r="D54" s="9"/>
      <c r="E54" s="34"/>
      <c r="F54" s="35"/>
    </row>
    <row r="55" spans="1:4" ht="12.75">
      <c r="A55" s="9"/>
      <c r="D55" s="7"/>
    </row>
    <row r="56" spans="1:4" ht="12.75">
      <c r="A56" s="6" t="s">
        <v>37</v>
      </c>
      <c r="D56" s="7"/>
    </row>
    <row r="57" spans="3:4" ht="69" customHeight="1">
      <c r="C57" s="85" t="s">
        <v>98</v>
      </c>
      <c r="D57" s="86"/>
    </row>
    <row r="58" spans="2:6" ht="4.5" customHeight="1">
      <c r="B58" s="51"/>
      <c r="C58" s="94" t="s">
        <v>44</v>
      </c>
      <c r="D58" s="95"/>
      <c r="E58" s="79" t="s">
        <v>9</v>
      </c>
      <c r="F58" s="79"/>
    </row>
    <row r="59" spans="1:6" s="30" customFormat="1" ht="12.75">
      <c r="A59" s="51" t="s">
        <v>8</v>
      </c>
      <c r="B59" s="52"/>
      <c r="C59" s="80" t="s">
        <v>11</v>
      </c>
      <c r="D59" s="80"/>
      <c r="E59" s="80" t="s">
        <v>12</v>
      </c>
      <c r="F59" s="80"/>
    </row>
    <row r="60" spans="1:4" ht="12.75">
      <c r="A60" s="52" t="s">
        <v>10</v>
      </c>
      <c r="D60" s="8"/>
    </row>
    <row r="61" ht="12.75">
      <c r="D61" s="8"/>
    </row>
    <row r="62" ht="12.75">
      <c r="D62" s="8"/>
    </row>
    <row r="63" ht="12.75">
      <c r="D63" s="8" t="s">
        <v>95</v>
      </c>
    </row>
    <row r="64" ht="12.75">
      <c r="D64" s="8"/>
    </row>
    <row r="65" ht="12.75">
      <c r="D65" s="8" t="s">
        <v>95</v>
      </c>
    </row>
    <row r="66" ht="12.75">
      <c r="D66" s="8"/>
    </row>
    <row r="67" ht="12.75">
      <c r="D67" s="8"/>
    </row>
  </sheetData>
  <sheetProtection/>
  <mergeCells count="26">
    <mergeCell ref="C1:D1"/>
    <mergeCell ref="E2:F2"/>
    <mergeCell ref="A48:B48"/>
    <mergeCell ref="F25:F26"/>
    <mergeCell ref="C46:D46"/>
    <mergeCell ref="E47:F47"/>
    <mergeCell ref="C48:D48"/>
    <mergeCell ref="E48:F48"/>
    <mergeCell ref="D25:D26"/>
    <mergeCell ref="E25:E26"/>
    <mergeCell ref="E4:F4"/>
    <mergeCell ref="A4:B4"/>
    <mergeCell ref="C4:D4"/>
    <mergeCell ref="D14:D15"/>
    <mergeCell ref="E14:E15"/>
    <mergeCell ref="F14:F15"/>
    <mergeCell ref="A2:B2"/>
    <mergeCell ref="E3:F3"/>
    <mergeCell ref="E59:F59"/>
    <mergeCell ref="E58:F58"/>
    <mergeCell ref="C58:D58"/>
    <mergeCell ref="C2:D3"/>
    <mergeCell ref="A3:B3"/>
    <mergeCell ref="C57:D57"/>
    <mergeCell ref="C47:D47"/>
    <mergeCell ref="C59:D59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B44">
      <selection activeCell="F59" sqref="F59"/>
    </sheetView>
  </sheetViews>
  <sheetFormatPr defaultColWidth="9.00390625" defaultRowHeight="12.75"/>
  <cols>
    <col min="1" max="1" width="19.625" style="0" customWidth="1"/>
    <col min="2" max="2" width="16.00390625" style="0" customWidth="1"/>
    <col min="3" max="3" width="16.125" style="0" customWidth="1"/>
    <col min="4" max="4" width="19.625" style="0" customWidth="1"/>
    <col min="5" max="5" width="16.00390625" style="0" customWidth="1"/>
    <col min="6" max="6" width="17.625" style="0" customWidth="1"/>
    <col min="7" max="7" width="13.125" style="0" customWidth="1"/>
  </cols>
  <sheetData>
    <row r="1" spans="1:6" ht="61.5" customHeight="1">
      <c r="A1" s="88" t="s">
        <v>97</v>
      </c>
      <c r="B1" s="89"/>
      <c r="C1" s="90" t="s">
        <v>115</v>
      </c>
      <c r="D1" s="91"/>
      <c r="E1" s="88" t="s">
        <v>42</v>
      </c>
      <c r="F1" s="89"/>
    </row>
    <row r="2" spans="1:6" ht="33" customHeight="1">
      <c r="A2" s="88" t="s">
        <v>47</v>
      </c>
      <c r="B2" s="89"/>
      <c r="C2" s="92"/>
      <c r="D2" s="93"/>
      <c r="E2" s="88" t="s">
        <v>1</v>
      </c>
      <c r="F2" s="89"/>
    </row>
    <row r="3" spans="1:6" ht="9.75" customHeight="1">
      <c r="A3" s="82"/>
      <c r="B3" s="82"/>
      <c r="C3" s="82"/>
      <c r="D3" s="82"/>
      <c r="E3" s="82"/>
      <c r="F3" s="82"/>
    </row>
    <row r="4" spans="1:7" ht="25.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3"/>
    </row>
    <row r="5" spans="1:7" s="13" customFormat="1" ht="19.5" customHeight="1">
      <c r="A5" s="14" t="s">
        <v>13</v>
      </c>
      <c r="B5" s="16">
        <f>B6+B7+B17+B18+B22</f>
        <v>0</v>
      </c>
      <c r="C5" s="16">
        <f>C6+C7+C17+C18+C22</f>
        <v>0</v>
      </c>
      <c r="D5" s="14" t="s">
        <v>14</v>
      </c>
      <c r="E5" s="16" t="e">
        <f>E6+E7+E11+E12+E13+E14</f>
        <v>#REF!</v>
      </c>
      <c r="F5" s="16" t="e">
        <f>F6+F7+F11+F12+F13+F14</f>
        <v>#REF!</v>
      </c>
      <c r="G5" s="12"/>
    </row>
    <row r="6" spans="1:7" ht="22.5">
      <c r="A6" s="10" t="s">
        <v>15</v>
      </c>
      <c r="B6" s="17">
        <v>0</v>
      </c>
      <c r="C6" s="17">
        <v>0</v>
      </c>
      <c r="D6" s="10" t="s">
        <v>28</v>
      </c>
      <c r="E6" s="24">
        <v>1081581.35</v>
      </c>
      <c r="F6" s="24">
        <v>919058.51</v>
      </c>
      <c r="G6" s="3"/>
    </row>
    <row r="7" spans="1:7" ht="22.5">
      <c r="A7" s="10" t="s">
        <v>16</v>
      </c>
      <c r="B7" s="24">
        <f>B8+B15+B16</f>
        <v>0</v>
      </c>
      <c r="C7" s="24">
        <f>C8+C15+C16</f>
        <v>0</v>
      </c>
      <c r="D7" s="10" t="s">
        <v>45</v>
      </c>
      <c r="E7" s="24">
        <f>E8+E9</f>
        <v>-1122043.97</v>
      </c>
      <c r="F7" s="24">
        <f>F8+F9</f>
        <v>-969920.76</v>
      </c>
      <c r="G7" s="3"/>
    </row>
    <row r="8" spans="1:7" ht="16.5" customHeight="1">
      <c r="A8" s="10" t="s">
        <v>38</v>
      </c>
      <c r="B8" s="20"/>
      <c r="C8" s="20">
        <f>C9+C11+C12+C13+C14</f>
        <v>0</v>
      </c>
      <c r="D8" s="11" t="s">
        <v>74</v>
      </c>
      <c r="E8" s="18">
        <v>0</v>
      </c>
      <c r="F8" s="18">
        <v>0</v>
      </c>
      <c r="G8" s="3"/>
    </row>
    <row r="9" spans="1:7" ht="16.5" customHeight="1">
      <c r="A9" s="11" t="s">
        <v>17</v>
      </c>
      <c r="B9" s="18">
        <v>0</v>
      </c>
      <c r="C9" s="18"/>
      <c r="D9" s="11" t="s">
        <v>75</v>
      </c>
      <c r="E9" s="18">
        <v>-1122043.97</v>
      </c>
      <c r="F9" s="18">
        <v>-969920.76</v>
      </c>
      <c r="G9" s="3"/>
    </row>
    <row r="10" spans="1:7" ht="51" customHeight="1">
      <c r="A10" s="11" t="s">
        <v>100</v>
      </c>
      <c r="B10" s="18"/>
      <c r="C10" s="18"/>
      <c r="D10" s="55" t="s">
        <v>110</v>
      </c>
      <c r="E10" s="32"/>
      <c r="F10" s="32"/>
      <c r="G10" s="3"/>
    </row>
    <row r="11" spans="1:7" ht="42.75">
      <c r="A11" s="11" t="s">
        <v>18</v>
      </c>
      <c r="B11" s="18"/>
      <c r="C11" s="18">
        <v>0</v>
      </c>
      <c r="D11" s="55" t="s">
        <v>104</v>
      </c>
      <c r="E11" s="16" t="e">
        <f>GAPO!E10+SAP!E10+#REF!+#REF!+#REF!+#REF!+'PSP-BL'!E9+#REF!+#REF!+#REF!</f>
        <v>#REF!</v>
      </c>
      <c r="F11" s="37" t="e">
        <f>GAPO!F10+SAP!F10+#REF!+#REF!+#REF!+#REF!+'PSP-BL'!F9+#REF!+#REF!+#REF!</f>
        <v>#REF!</v>
      </c>
      <c r="G11" s="3"/>
    </row>
    <row r="12" spans="1:7" ht="30">
      <c r="A12" s="11" t="s">
        <v>19</v>
      </c>
      <c r="B12" s="18">
        <v>0</v>
      </c>
      <c r="C12" s="18">
        <v>0</v>
      </c>
      <c r="D12" s="31" t="s">
        <v>103</v>
      </c>
      <c r="E12" s="16" t="e">
        <f>GAPO!E11+SAP!E11+#REF!+#REF!+#REF!+#REF!+'PSP-BL'!E10+#REF!+#REF!+#REF!</f>
        <v>#REF!</v>
      </c>
      <c r="F12" s="37" t="e">
        <f>GAPO!F11+SAP!F11+#REF!+#REF!+#REF!+#REF!+'PSP-BL'!F10+#REF!+#REF!+#REF!</f>
        <v>#REF!</v>
      </c>
      <c r="G12" s="3"/>
    </row>
    <row r="13" spans="1:7" ht="12" customHeight="1">
      <c r="A13" s="11" t="s">
        <v>20</v>
      </c>
      <c r="B13" s="18">
        <v>0</v>
      </c>
      <c r="C13" s="18"/>
      <c r="D13" s="96" t="s">
        <v>102</v>
      </c>
      <c r="E13" s="98" t="e">
        <f>GAPO!E12+SAP!E12+#REF!+#REF!+#REF!+#REF!+'PSP-BL'!E11+#REF!+#REF!+#REF!</f>
        <v>#REF!</v>
      </c>
      <c r="F13" s="99" t="e">
        <f>GAPO!F12+SAP!F12+#REF!+#REF!+#REF!+#REF!+'PSP-BL'!F11+#REF!+#REF!+#REF!</f>
        <v>#REF!</v>
      </c>
      <c r="G13" s="3"/>
    </row>
    <row r="14" spans="1:7" ht="32.25" customHeight="1">
      <c r="A14" s="11" t="s">
        <v>21</v>
      </c>
      <c r="B14" s="18">
        <v>0</v>
      </c>
      <c r="C14" s="18">
        <v>0</v>
      </c>
      <c r="D14" s="97"/>
      <c r="E14" s="97"/>
      <c r="F14" s="97"/>
      <c r="G14" s="3"/>
    </row>
    <row r="15" spans="1:7" ht="45">
      <c r="A15" s="10" t="s">
        <v>51</v>
      </c>
      <c r="B15" s="20">
        <v>0</v>
      </c>
      <c r="C15" s="20">
        <v>0</v>
      </c>
      <c r="D15" s="14" t="s">
        <v>101</v>
      </c>
      <c r="E15" s="16" t="e">
        <f>E16+E17</f>
        <v>#REF!</v>
      </c>
      <c r="F15" s="16" t="e">
        <f>F16+F17</f>
        <v>#REF!</v>
      </c>
      <c r="G15" s="3"/>
    </row>
    <row r="16" spans="1:7" ht="33.75">
      <c r="A16" s="10" t="s">
        <v>52</v>
      </c>
      <c r="B16" s="20">
        <v>0</v>
      </c>
      <c r="C16" s="20">
        <v>0</v>
      </c>
      <c r="D16" s="41" t="s">
        <v>77</v>
      </c>
      <c r="E16" s="24">
        <v>0</v>
      </c>
      <c r="F16" s="24">
        <v>0</v>
      </c>
      <c r="G16" s="3"/>
    </row>
    <row r="17" spans="1:7" ht="26.25" customHeight="1">
      <c r="A17" s="10" t="s">
        <v>22</v>
      </c>
      <c r="B17" s="17">
        <v>0</v>
      </c>
      <c r="C17" s="17">
        <v>0</v>
      </c>
      <c r="D17" s="10" t="s">
        <v>78</v>
      </c>
      <c r="E17" s="24" t="e">
        <f>SUM(E18:E26)</f>
        <v>#REF!</v>
      </c>
      <c r="F17" s="24" t="e">
        <f>SUM(F18:F26)</f>
        <v>#REF!</v>
      </c>
      <c r="G17" s="3"/>
    </row>
    <row r="18" spans="1:7" ht="22.5">
      <c r="A18" s="10" t="s">
        <v>23</v>
      </c>
      <c r="B18" s="17">
        <f>B19+B20+B21</f>
        <v>0</v>
      </c>
      <c r="C18" s="17">
        <f>C19+C20+C21</f>
        <v>0</v>
      </c>
      <c r="D18" s="11" t="s">
        <v>79</v>
      </c>
      <c r="E18" s="32"/>
      <c r="F18" s="32">
        <v>119.98</v>
      </c>
      <c r="G18" s="3"/>
    </row>
    <row r="19" spans="1:7" ht="22.5">
      <c r="A19" s="11" t="s">
        <v>53</v>
      </c>
      <c r="B19" s="18">
        <v>0</v>
      </c>
      <c r="C19" s="18">
        <v>0</v>
      </c>
      <c r="D19" s="11" t="s">
        <v>80</v>
      </c>
      <c r="E19" s="16">
        <v>0</v>
      </c>
      <c r="F19" s="16">
        <v>0</v>
      </c>
      <c r="G19" s="3"/>
    </row>
    <row r="20" spans="1:7" ht="33.75">
      <c r="A20" s="11" t="s">
        <v>54</v>
      </c>
      <c r="B20" s="18">
        <v>0</v>
      </c>
      <c r="C20" s="18">
        <v>0</v>
      </c>
      <c r="D20" s="11" t="s">
        <v>81</v>
      </c>
      <c r="E20" s="32">
        <v>6932.95</v>
      </c>
      <c r="F20" s="32">
        <v>8419.51</v>
      </c>
      <c r="G20" s="3"/>
    </row>
    <row r="21" spans="1:7" ht="22.5">
      <c r="A21" s="11" t="s">
        <v>55</v>
      </c>
      <c r="B21" s="18">
        <v>0</v>
      </c>
      <c r="C21" s="18">
        <v>0</v>
      </c>
      <c r="D21" s="11" t="s">
        <v>82</v>
      </c>
      <c r="E21" s="18">
        <v>36511.29</v>
      </c>
      <c r="F21" s="18">
        <v>44814.36</v>
      </c>
      <c r="G21" s="3"/>
    </row>
    <row r="22" spans="1:7" ht="33.75">
      <c r="A22" s="10" t="s">
        <v>24</v>
      </c>
      <c r="B22" s="17">
        <v>0</v>
      </c>
      <c r="C22" s="17">
        <v>0</v>
      </c>
      <c r="D22" s="11" t="s">
        <v>83</v>
      </c>
      <c r="E22" s="18">
        <v>0</v>
      </c>
      <c r="F22" s="18"/>
      <c r="G22" s="3"/>
    </row>
    <row r="23" spans="1:7" ht="45">
      <c r="A23" s="14" t="s">
        <v>25</v>
      </c>
      <c r="B23" s="16">
        <f>B24+B29+B35+B40+B41</f>
        <v>1643583.65</v>
      </c>
      <c r="C23" s="16">
        <f>C24+C29+C35+C40+C41</f>
        <v>1671185.69</v>
      </c>
      <c r="D23" s="11" t="s">
        <v>84</v>
      </c>
      <c r="E23" s="18">
        <v>0</v>
      </c>
      <c r="F23" s="18">
        <v>0</v>
      </c>
      <c r="G23" s="3"/>
    </row>
    <row r="24" spans="1:7" ht="45" customHeight="1">
      <c r="A24" s="10" t="s">
        <v>26</v>
      </c>
      <c r="B24" s="24">
        <f>B25+B26+B27+B28</f>
        <v>2752.49</v>
      </c>
      <c r="C24" s="24">
        <f>C25+C26+C27+C28</f>
        <v>2262.47</v>
      </c>
      <c r="D24" s="101" t="s">
        <v>85</v>
      </c>
      <c r="E24" s="98" t="e">
        <f>GAPO!E23+SAP!E23+#REF!+#REF!+#REF!+#REF!+'PSP-BL'!E22+#REF!+#REF!+#REF!</f>
        <v>#REF!</v>
      </c>
      <c r="F24" s="99" t="e">
        <f>GAPO!F23+SAP!F23+#REF!+#REF!+#REF!+#REF!+'PSP-BL'!F22+#REF!+#REF!+#REF!</f>
        <v>#REF!</v>
      </c>
      <c r="G24" s="3"/>
    </row>
    <row r="25" spans="1:7" ht="12.75">
      <c r="A25" s="11" t="s">
        <v>56</v>
      </c>
      <c r="B25" s="18">
        <v>2752.49</v>
      </c>
      <c r="C25" s="18">
        <v>2262.47</v>
      </c>
      <c r="D25" s="97"/>
      <c r="E25" s="97"/>
      <c r="F25" s="97"/>
      <c r="G25" s="3"/>
    </row>
    <row r="26" spans="1:7" ht="25.5">
      <c r="A26" s="11" t="s">
        <v>57</v>
      </c>
      <c r="B26" s="18">
        <v>0</v>
      </c>
      <c r="C26" s="18">
        <v>0</v>
      </c>
      <c r="D26" s="59" t="s">
        <v>105</v>
      </c>
      <c r="E26" s="37">
        <f>E27+E28</f>
        <v>1640602.03</v>
      </c>
      <c r="F26" s="37">
        <f>F27+F28</f>
        <v>1668694.09</v>
      </c>
      <c r="G26" s="3"/>
    </row>
    <row r="27" spans="1:7" ht="26.25" customHeight="1">
      <c r="A27" s="11" t="s">
        <v>58</v>
      </c>
      <c r="B27" s="18">
        <v>0</v>
      </c>
      <c r="C27" s="18">
        <v>0</v>
      </c>
      <c r="D27" s="11" t="s">
        <v>106</v>
      </c>
      <c r="E27" s="18">
        <v>1640602.03</v>
      </c>
      <c r="F27" s="18">
        <v>1668694.09</v>
      </c>
      <c r="G27" s="3"/>
    </row>
    <row r="28" spans="1:7" ht="18.75" customHeight="1">
      <c r="A28" s="11" t="s">
        <v>59</v>
      </c>
      <c r="B28" s="18">
        <v>0</v>
      </c>
      <c r="C28" s="18">
        <v>0</v>
      </c>
      <c r="D28" s="11" t="s">
        <v>107</v>
      </c>
      <c r="E28" s="45">
        <v>0</v>
      </c>
      <c r="F28" s="45">
        <v>0</v>
      </c>
      <c r="G28" s="3"/>
    </row>
    <row r="29" spans="1:7" ht="30">
      <c r="A29" s="10" t="s">
        <v>27</v>
      </c>
      <c r="B29" s="17">
        <f>B30+B31+B32+B33+B34</f>
        <v>1609944.13</v>
      </c>
      <c r="C29" s="17">
        <f>C30+C31+C32+C33+C34</f>
        <v>1638754.13</v>
      </c>
      <c r="D29" s="14" t="s">
        <v>86</v>
      </c>
      <c r="E29" s="46">
        <f>E30+E31</f>
        <v>0</v>
      </c>
      <c r="F29" s="46">
        <f>F30+F31</f>
        <v>0</v>
      </c>
      <c r="G29" s="3"/>
    </row>
    <row r="30" spans="1:7" ht="30">
      <c r="A30" s="11" t="s">
        <v>60</v>
      </c>
      <c r="B30" s="18">
        <v>0</v>
      </c>
      <c r="C30" s="18">
        <v>0</v>
      </c>
      <c r="D30" s="14" t="s">
        <v>109</v>
      </c>
      <c r="E30" s="45">
        <v>0</v>
      </c>
      <c r="F30" s="45">
        <v>0</v>
      </c>
      <c r="G30" s="3"/>
    </row>
    <row r="31" spans="1:7" ht="22.5">
      <c r="A31" s="11" t="s">
        <v>61</v>
      </c>
      <c r="B31" s="18">
        <v>0</v>
      </c>
      <c r="C31" s="18">
        <v>0</v>
      </c>
      <c r="D31" s="11"/>
      <c r="E31" s="45">
        <v>0</v>
      </c>
      <c r="F31" s="45">
        <v>0</v>
      </c>
      <c r="G31" s="3"/>
    </row>
    <row r="32" spans="1:7" ht="33.75">
      <c r="A32" s="11" t="s">
        <v>62</v>
      </c>
      <c r="B32" s="18">
        <v>0</v>
      </c>
      <c r="C32" s="18">
        <v>0</v>
      </c>
      <c r="D32" s="14"/>
      <c r="E32" s="46">
        <f>E33+E34</f>
        <v>0</v>
      </c>
      <c r="F32" s="46">
        <f>F33+F34</f>
        <v>0</v>
      </c>
      <c r="G32" s="3"/>
    </row>
    <row r="33" spans="1:7" ht="20.25" customHeight="1">
      <c r="A33" s="11" t="s">
        <v>63</v>
      </c>
      <c r="B33" s="18">
        <v>1609944.13</v>
      </c>
      <c r="C33" s="18">
        <v>1638754.13</v>
      </c>
      <c r="D33" s="10"/>
      <c r="E33" s="47">
        <v>0</v>
      </c>
      <c r="F33" s="47">
        <v>0</v>
      </c>
      <c r="G33" s="3"/>
    </row>
    <row r="34" spans="1:7" ht="45">
      <c r="A34" s="11" t="s">
        <v>64</v>
      </c>
      <c r="B34" s="18">
        <v>0</v>
      </c>
      <c r="C34" s="18"/>
      <c r="D34" s="10"/>
      <c r="E34" s="47">
        <v>0</v>
      </c>
      <c r="F34" s="47">
        <v>0</v>
      </c>
      <c r="G34" s="3"/>
    </row>
    <row r="35" spans="1:6" ht="21.75" customHeight="1">
      <c r="A35" s="10" t="s">
        <v>65</v>
      </c>
      <c r="B35" s="25">
        <f>SUM(B36:B38)</f>
        <v>30887.03</v>
      </c>
      <c r="C35" s="25">
        <f>SUM(C36:C38)</f>
        <v>30169.09</v>
      </c>
      <c r="D35" s="15"/>
      <c r="E35" s="48">
        <v>0</v>
      </c>
      <c r="F35" s="48">
        <v>0</v>
      </c>
    </row>
    <row r="36" spans="1:6" ht="24" customHeight="1">
      <c r="A36" s="11" t="s">
        <v>66</v>
      </c>
      <c r="B36" s="21">
        <v>0</v>
      </c>
      <c r="C36" s="21">
        <v>0</v>
      </c>
      <c r="D36" s="4"/>
      <c r="E36" s="49">
        <v>0</v>
      </c>
      <c r="F36" s="49">
        <v>0</v>
      </c>
    </row>
    <row r="37" spans="1:6" ht="22.5">
      <c r="A37" s="11" t="s">
        <v>67</v>
      </c>
      <c r="B37" s="21">
        <v>30887.03</v>
      </c>
      <c r="C37" s="21">
        <v>30169.09</v>
      </c>
      <c r="D37" s="5"/>
      <c r="E37" s="49">
        <v>0</v>
      </c>
      <c r="F37" s="49">
        <v>0</v>
      </c>
    </row>
    <row r="38" spans="1:6" ht="37.5" customHeight="1">
      <c r="A38" s="11" t="s">
        <v>68</v>
      </c>
      <c r="B38" s="21">
        <v>0</v>
      </c>
      <c r="C38" s="21">
        <v>0</v>
      </c>
      <c r="D38" s="5"/>
      <c r="E38" s="49">
        <v>0</v>
      </c>
      <c r="F38" s="49">
        <v>0</v>
      </c>
    </row>
    <row r="39" spans="1:6" ht="12" customHeight="1">
      <c r="A39" s="11" t="s">
        <v>69</v>
      </c>
      <c r="B39" s="21">
        <v>0</v>
      </c>
      <c r="C39" s="21">
        <v>0</v>
      </c>
      <c r="D39" s="5"/>
      <c r="E39" s="49">
        <v>0</v>
      </c>
      <c r="F39" s="49">
        <v>0</v>
      </c>
    </row>
    <row r="40" spans="1:6" ht="12.75">
      <c r="A40" s="40" t="s">
        <v>70</v>
      </c>
      <c r="B40" s="22">
        <v>0</v>
      </c>
      <c r="C40" s="22">
        <v>0</v>
      </c>
      <c r="D40" s="4"/>
      <c r="E40" s="49">
        <v>0</v>
      </c>
      <c r="F40" s="49">
        <v>0</v>
      </c>
    </row>
    <row r="41" spans="1:6" ht="24.75" customHeight="1">
      <c r="A41" s="40" t="s">
        <v>72</v>
      </c>
      <c r="B41" s="22">
        <v>0</v>
      </c>
      <c r="C41" s="22">
        <v>0</v>
      </c>
      <c r="D41" s="4"/>
      <c r="E41" s="49">
        <v>0</v>
      </c>
      <c r="F41" s="49">
        <v>0</v>
      </c>
    </row>
    <row r="42" spans="1:6" ht="22.5" customHeight="1">
      <c r="A42" s="40" t="s">
        <v>73</v>
      </c>
      <c r="B42" s="23">
        <v>0</v>
      </c>
      <c r="C42" s="23"/>
      <c r="D42" s="4"/>
      <c r="E42" s="49">
        <v>0</v>
      </c>
      <c r="F42" s="49">
        <v>0</v>
      </c>
    </row>
    <row r="43" spans="1:6" ht="22.5" customHeight="1">
      <c r="A43" s="10" t="s">
        <v>71</v>
      </c>
      <c r="B43" s="23">
        <v>0</v>
      </c>
      <c r="C43" s="23">
        <v>0</v>
      </c>
      <c r="D43" s="4"/>
      <c r="E43" s="33">
        <v>0</v>
      </c>
      <c r="F43" s="33">
        <v>0</v>
      </c>
    </row>
    <row r="44" spans="1:7" ht="20.25" customHeight="1">
      <c r="A44" s="26" t="s">
        <v>6</v>
      </c>
      <c r="B44" s="27">
        <f>B5+B23+B42</f>
        <v>1643583.65</v>
      </c>
      <c r="C44" s="27">
        <f>C5+C23+C42</f>
        <v>1671185.69</v>
      </c>
      <c r="D44" s="28" t="s">
        <v>7</v>
      </c>
      <c r="E44" s="27" t="e">
        <f>E5+E14+E15+E29</f>
        <v>#REF!</v>
      </c>
      <c r="F44" s="27" t="e">
        <f>F5+F14+F15+F29</f>
        <v>#REF!</v>
      </c>
      <c r="G44" s="29">
        <f>C44-F9+F53+F54+F55</f>
        <v>3331683.8900000006</v>
      </c>
    </row>
    <row r="45" spans="3:7" ht="32.25" customHeight="1">
      <c r="C45" s="85" t="s">
        <v>114</v>
      </c>
      <c r="D45" s="86"/>
      <c r="G45" s="29"/>
    </row>
    <row r="46" spans="1:7" ht="9" customHeight="1">
      <c r="A46" s="79" t="s">
        <v>8</v>
      </c>
      <c r="B46" s="79"/>
      <c r="C46" s="94" t="s">
        <v>44</v>
      </c>
      <c r="D46" s="95"/>
      <c r="E46" s="79" t="s">
        <v>9</v>
      </c>
      <c r="F46" s="79"/>
      <c r="G46" s="29"/>
    </row>
    <row r="47" spans="1:7" ht="6" customHeight="1">
      <c r="A47" s="80" t="s">
        <v>10</v>
      </c>
      <c r="B47" s="80"/>
      <c r="C47" s="80" t="s">
        <v>11</v>
      </c>
      <c r="D47" s="80"/>
      <c r="E47" s="80" t="s">
        <v>12</v>
      </c>
      <c r="F47" s="80"/>
      <c r="G47" s="29"/>
    </row>
    <row r="48" spans="1:7" ht="20.25" customHeight="1">
      <c r="A48" s="56"/>
      <c r="B48" s="57"/>
      <c r="C48" s="57"/>
      <c r="D48" s="58"/>
      <c r="E48" s="57"/>
      <c r="F48" s="57"/>
      <c r="G48" s="29"/>
    </row>
    <row r="49" spans="1:7" ht="20.25" customHeight="1">
      <c r="A49" s="56"/>
      <c r="B49" s="57"/>
      <c r="C49" s="57"/>
      <c r="D49" s="58"/>
      <c r="E49" s="57"/>
      <c r="F49" s="57"/>
      <c r="G49" s="29"/>
    </row>
    <row r="50" spans="1:4" ht="12.75" customHeight="1">
      <c r="A50" s="6"/>
      <c r="D50" s="7"/>
    </row>
    <row r="51" spans="1:6" ht="26.25" customHeight="1">
      <c r="A51" s="83" t="s">
        <v>35</v>
      </c>
      <c r="B51" s="83"/>
      <c r="C51" s="83"/>
      <c r="D51" s="83"/>
      <c r="E51" s="83"/>
      <c r="F51" s="83"/>
    </row>
    <row r="52" spans="1:6" ht="15.75" customHeight="1">
      <c r="A52" s="81" t="s">
        <v>36</v>
      </c>
      <c r="B52" s="81"/>
      <c r="C52" s="81"/>
      <c r="D52" s="81"/>
      <c r="E52" s="81"/>
      <c r="F52" s="81"/>
    </row>
    <row r="53" spans="1:6" ht="12.75">
      <c r="A53" s="87" t="s">
        <v>39</v>
      </c>
      <c r="B53" s="87"/>
      <c r="C53" s="87"/>
      <c r="D53" s="87"/>
      <c r="E53" s="34">
        <v>0</v>
      </c>
      <c r="F53" s="35">
        <v>20680.45</v>
      </c>
    </row>
    <row r="54" spans="1:6" ht="12.75">
      <c r="A54" s="9" t="s">
        <v>40</v>
      </c>
      <c r="B54" s="9"/>
      <c r="C54" s="9"/>
      <c r="D54" s="9"/>
      <c r="E54" s="34">
        <v>0</v>
      </c>
      <c r="F54" s="35">
        <v>585403.5</v>
      </c>
    </row>
    <row r="55" spans="1:6" ht="12.75">
      <c r="A55" s="87" t="s">
        <v>41</v>
      </c>
      <c r="B55" s="87"/>
      <c r="C55" s="87"/>
      <c r="D55" s="87"/>
      <c r="E55" s="34">
        <v>0</v>
      </c>
      <c r="F55" s="35">
        <v>84493.49</v>
      </c>
    </row>
    <row r="56" spans="1:6" ht="12.75">
      <c r="A56" s="87" t="s">
        <v>43</v>
      </c>
      <c r="B56" s="87"/>
      <c r="C56" s="87"/>
      <c r="D56" s="87"/>
      <c r="E56" s="34">
        <v>0</v>
      </c>
      <c r="F56" s="35">
        <v>0</v>
      </c>
    </row>
    <row r="57" spans="1:4" ht="12.75">
      <c r="A57" s="6" t="s">
        <v>37</v>
      </c>
      <c r="D57" s="7"/>
    </row>
    <row r="58" ht="12.75">
      <c r="D58" s="7"/>
    </row>
    <row r="59" spans="3:6" ht="69" customHeight="1">
      <c r="C59" s="85" t="s">
        <v>98</v>
      </c>
      <c r="D59" s="86"/>
      <c r="F59" t="s">
        <v>96</v>
      </c>
    </row>
    <row r="60" spans="1:6" ht="4.5" customHeight="1">
      <c r="A60" s="79" t="s">
        <v>8</v>
      </c>
      <c r="B60" s="79"/>
      <c r="C60" s="94" t="s">
        <v>44</v>
      </c>
      <c r="D60" s="95"/>
      <c r="E60" s="79" t="s">
        <v>9</v>
      </c>
      <c r="F60" s="79"/>
    </row>
    <row r="61" spans="1:6" s="30" customFormat="1" ht="12.75">
      <c r="A61" s="80" t="s">
        <v>10</v>
      </c>
      <c r="B61" s="80"/>
      <c r="C61" s="80" t="s">
        <v>11</v>
      </c>
      <c r="D61" s="80"/>
      <c r="E61" s="80" t="s">
        <v>12</v>
      </c>
      <c r="F61" s="80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</sheetData>
  <sheetProtection/>
  <mergeCells count="33">
    <mergeCell ref="C45:D45"/>
    <mergeCell ref="C46:D46"/>
    <mergeCell ref="E46:F46"/>
    <mergeCell ref="C47:D47"/>
    <mergeCell ref="E47:F47"/>
    <mergeCell ref="A46:B46"/>
    <mergeCell ref="A47:B47"/>
    <mergeCell ref="D13:D14"/>
    <mergeCell ref="E13:E14"/>
    <mergeCell ref="F13:F14"/>
    <mergeCell ref="D24:D25"/>
    <mergeCell ref="E24:E25"/>
    <mergeCell ref="F24:F25"/>
    <mergeCell ref="A1:B1"/>
    <mergeCell ref="E1:F1"/>
    <mergeCell ref="E2:F2"/>
    <mergeCell ref="C1:D2"/>
    <mergeCell ref="A2:B2"/>
    <mergeCell ref="E61:F61"/>
    <mergeCell ref="E60:F60"/>
    <mergeCell ref="C60:D60"/>
    <mergeCell ref="C61:D61"/>
    <mergeCell ref="E3:F3"/>
    <mergeCell ref="A60:B60"/>
    <mergeCell ref="A61:B61"/>
    <mergeCell ref="A52:F52"/>
    <mergeCell ref="A3:B3"/>
    <mergeCell ref="C3:D3"/>
    <mergeCell ref="A51:F51"/>
    <mergeCell ref="C59:D59"/>
    <mergeCell ref="A53:D53"/>
    <mergeCell ref="A55:D55"/>
    <mergeCell ref="A56:D5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43">
      <selection activeCell="C45" sqref="C45:D45"/>
    </sheetView>
  </sheetViews>
  <sheetFormatPr defaultColWidth="9.00390625" defaultRowHeight="12.75"/>
  <cols>
    <col min="1" max="1" width="19.625" style="0" customWidth="1"/>
    <col min="2" max="2" width="16.00390625" style="0" customWidth="1"/>
    <col min="3" max="3" width="16.125" style="0" customWidth="1"/>
    <col min="4" max="4" width="19.625" style="0" customWidth="1"/>
    <col min="5" max="6" width="16.00390625" style="0" customWidth="1"/>
    <col min="7" max="7" width="13.125" style="0" customWidth="1"/>
  </cols>
  <sheetData>
    <row r="1" spans="1:6" ht="54" customHeight="1">
      <c r="A1" s="88" t="s">
        <v>94</v>
      </c>
      <c r="B1" s="89"/>
      <c r="C1" s="90" t="s">
        <v>112</v>
      </c>
      <c r="D1" s="91"/>
      <c r="E1" s="88" t="s">
        <v>42</v>
      </c>
      <c r="F1" s="89"/>
    </row>
    <row r="2" spans="1:6" ht="33" customHeight="1">
      <c r="A2" s="88" t="s">
        <v>48</v>
      </c>
      <c r="B2" s="89"/>
      <c r="C2" s="92"/>
      <c r="D2" s="93"/>
      <c r="E2" s="88" t="s">
        <v>1</v>
      </c>
      <c r="F2" s="89"/>
    </row>
    <row r="3" spans="1:6" ht="9.75" customHeight="1">
      <c r="A3" s="82"/>
      <c r="B3" s="82"/>
      <c r="C3" s="82"/>
      <c r="D3" s="82"/>
      <c r="E3" s="82"/>
      <c r="F3" s="82"/>
    </row>
    <row r="4" spans="1:7" ht="25.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3"/>
    </row>
    <row r="5" spans="1:7" s="13" customFormat="1" ht="19.5" customHeight="1">
      <c r="A5" s="14" t="s">
        <v>13</v>
      </c>
      <c r="B5" s="16">
        <f>B6+B7+B17+B18+B22</f>
        <v>0</v>
      </c>
      <c r="C5" s="16">
        <f>C6+C7+C17+C18+C22</f>
        <v>0</v>
      </c>
      <c r="D5" s="14" t="s">
        <v>14</v>
      </c>
      <c r="E5" s="16" t="e">
        <f>E6+E7+E11+E12+E13+E14</f>
        <v>#REF!</v>
      </c>
      <c r="F5" s="16" t="e">
        <f>F6+F7+F11+F12+F13+F14</f>
        <v>#REF!</v>
      </c>
      <c r="G5" s="12"/>
    </row>
    <row r="6" spans="1:7" ht="22.5">
      <c r="A6" s="10" t="s">
        <v>15</v>
      </c>
      <c r="B6" s="17">
        <v>0</v>
      </c>
      <c r="C6" s="17">
        <v>0</v>
      </c>
      <c r="D6" s="10" t="s">
        <v>28</v>
      </c>
      <c r="E6" s="24">
        <v>273222.71</v>
      </c>
      <c r="F6" s="24">
        <v>319812.82</v>
      </c>
      <c r="G6" s="3"/>
    </row>
    <row r="7" spans="1:7" ht="22.5">
      <c r="A7" s="10" t="s">
        <v>16</v>
      </c>
      <c r="B7" s="24">
        <f>B8+B15+B16</f>
        <v>0</v>
      </c>
      <c r="C7" s="24">
        <f>C8+C15+C16</f>
        <v>0</v>
      </c>
      <c r="D7" s="10" t="s">
        <v>45</v>
      </c>
      <c r="E7" s="24">
        <f>E8+E9</f>
        <v>-288843.65</v>
      </c>
      <c r="F7" s="24">
        <f>F8+F9</f>
        <v>-337555.22</v>
      </c>
      <c r="G7" s="3"/>
    </row>
    <row r="8" spans="1:7" ht="16.5" customHeight="1">
      <c r="A8" s="10" t="s">
        <v>38</v>
      </c>
      <c r="B8" s="20">
        <f>B9+B11+B12+B13+B14</f>
        <v>0</v>
      </c>
      <c r="C8" s="20">
        <f>C9+C11+C12+C13+C14</f>
        <v>0</v>
      </c>
      <c r="D8" s="11" t="s">
        <v>74</v>
      </c>
      <c r="E8" s="18">
        <v>0</v>
      </c>
      <c r="F8" s="18">
        <v>0</v>
      </c>
      <c r="G8" s="3"/>
    </row>
    <row r="9" spans="1:7" ht="16.5" customHeight="1">
      <c r="A9" s="11" t="s">
        <v>17</v>
      </c>
      <c r="B9" s="18">
        <v>0</v>
      </c>
      <c r="C9" s="18">
        <v>0</v>
      </c>
      <c r="D9" s="11" t="s">
        <v>75</v>
      </c>
      <c r="E9" s="18">
        <v>-288843.65</v>
      </c>
      <c r="F9" s="18">
        <v>-337555.22</v>
      </c>
      <c r="G9" s="3"/>
    </row>
    <row r="10" spans="1:7" ht="54" customHeight="1">
      <c r="A10" s="11" t="s">
        <v>100</v>
      </c>
      <c r="B10" s="18"/>
      <c r="C10" s="18"/>
      <c r="D10" s="55" t="s">
        <v>110</v>
      </c>
      <c r="E10" s="32"/>
      <c r="F10" s="32"/>
      <c r="G10" s="3"/>
    </row>
    <row r="11" spans="1:7" ht="42.75">
      <c r="A11" s="11" t="s">
        <v>18</v>
      </c>
      <c r="B11" s="18">
        <v>0</v>
      </c>
      <c r="C11" s="18">
        <v>0</v>
      </c>
      <c r="D11" s="55" t="s">
        <v>104</v>
      </c>
      <c r="E11" s="16" t="e">
        <f>GAPO!E10+SAP!E10+#REF!+#REF!+#REF!+#REF!+'PSP-BL'!E9+#REF!+#REF!+#REF!</f>
        <v>#REF!</v>
      </c>
      <c r="F11" s="37" t="e">
        <f>GAPO!F10+SAP!F10+#REF!+#REF!+#REF!+#REF!+'PSP-BL'!F9+#REF!+#REF!+#REF!</f>
        <v>#REF!</v>
      </c>
      <c r="G11" s="3"/>
    </row>
    <row r="12" spans="1:7" ht="30">
      <c r="A12" s="11" t="s">
        <v>19</v>
      </c>
      <c r="B12" s="18">
        <v>0</v>
      </c>
      <c r="C12" s="18">
        <v>0</v>
      </c>
      <c r="D12" s="31" t="s">
        <v>103</v>
      </c>
      <c r="E12" s="16" t="e">
        <f>GAPO!E11+SAP!E11+#REF!+#REF!+#REF!+#REF!+'PSP-BL'!E10+#REF!+#REF!+#REF!</f>
        <v>#REF!</v>
      </c>
      <c r="F12" s="37" t="e">
        <f>GAPO!F11+SAP!F11+#REF!+#REF!+#REF!+#REF!+'PSP-BL'!F10+#REF!+#REF!+#REF!</f>
        <v>#REF!</v>
      </c>
      <c r="G12" s="3"/>
    </row>
    <row r="13" spans="1:7" ht="12" customHeight="1">
      <c r="A13" s="11" t="s">
        <v>20</v>
      </c>
      <c r="B13" s="18">
        <v>0</v>
      </c>
      <c r="C13" s="18">
        <v>0</v>
      </c>
      <c r="D13" s="96" t="s">
        <v>102</v>
      </c>
      <c r="E13" s="98" t="e">
        <f>GAPO!E12+SAP!E12+#REF!+#REF!+#REF!+#REF!+'PSP-BL'!E11+#REF!+#REF!+#REF!</f>
        <v>#REF!</v>
      </c>
      <c r="F13" s="99" t="e">
        <f>GAPO!F12+SAP!F12+#REF!+#REF!+#REF!+#REF!+'PSP-BL'!F11+#REF!+#REF!+#REF!</f>
        <v>#REF!</v>
      </c>
      <c r="G13" s="3"/>
    </row>
    <row r="14" spans="1:7" ht="32.25" customHeight="1">
      <c r="A14" s="11" t="s">
        <v>21</v>
      </c>
      <c r="B14" s="18">
        <v>0</v>
      </c>
      <c r="C14" s="18">
        <v>0</v>
      </c>
      <c r="D14" s="97"/>
      <c r="E14" s="97"/>
      <c r="F14" s="97"/>
      <c r="G14" s="3"/>
    </row>
    <row r="15" spans="1:7" ht="45">
      <c r="A15" s="10" t="s">
        <v>51</v>
      </c>
      <c r="B15" s="20">
        <v>0</v>
      </c>
      <c r="C15" s="20">
        <v>0</v>
      </c>
      <c r="D15" s="14" t="s">
        <v>101</v>
      </c>
      <c r="E15" s="16" t="e">
        <f>E16+E17</f>
        <v>#REF!</v>
      </c>
      <c r="F15" s="16" t="e">
        <f>F16+F17</f>
        <v>#REF!</v>
      </c>
      <c r="G15" s="3"/>
    </row>
    <row r="16" spans="1:7" ht="33.75">
      <c r="A16" s="10" t="s">
        <v>52</v>
      </c>
      <c r="B16" s="20">
        <v>0</v>
      </c>
      <c r="C16" s="20">
        <v>0</v>
      </c>
      <c r="D16" s="41" t="s">
        <v>77</v>
      </c>
      <c r="E16" s="16">
        <v>0</v>
      </c>
      <c r="F16" s="16">
        <v>0</v>
      </c>
      <c r="G16" s="3"/>
    </row>
    <row r="17" spans="1:7" ht="26.25" customHeight="1">
      <c r="A17" s="10" t="s">
        <v>22</v>
      </c>
      <c r="B17" s="17">
        <v>0</v>
      </c>
      <c r="C17" s="17">
        <v>0</v>
      </c>
      <c r="D17" s="10" t="s">
        <v>78</v>
      </c>
      <c r="E17" s="24" t="e">
        <f>SUM(E18:E26)</f>
        <v>#REF!</v>
      </c>
      <c r="F17" s="24" t="e">
        <f>SUM(F18:F26)</f>
        <v>#REF!</v>
      </c>
      <c r="G17" s="3"/>
    </row>
    <row r="18" spans="1:7" ht="22.5">
      <c r="A18" s="10" t="s">
        <v>23</v>
      </c>
      <c r="B18" s="17">
        <f>B19+B20+B21</f>
        <v>0</v>
      </c>
      <c r="C18" s="17">
        <f>C19+C20+C21</f>
        <v>0</v>
      </c>
      <c r="D18" s="11" t="s">
        <v>79</v>
      </c>
      <c r="E18" s="32">
        <v>0</v>
      </c>
      <c r="F18" s="16">
        <v>0</v>
      </c>
      <c r="G18" s="3"/>
    </row>
    <row r="19" spans="1:7" ht="22.5">
      <c r="A19" s="11" t="s">
        <v>53</v>
      </c>
      <c r="B19" s="18">
        <v>0</v>
      </c>
      <c r="C19" s="18">
        <v>0</v>
      </c>
      <c r="D19" s="11" t="s">
        <v>80</v>
      </c>
      <c r="E19" s="16">
        <v>0</v>
      </c>
      <c r="F19" s="16">
        <v>0</v>
      </c>
      <c r="G19" s="3"/>
    </row>
    <row r="20" spans="1:7" ht="33.75">
      <c r="A20" s="11" t="s">
        <v>54</v>
      </c>
      <c r="B20" s="18">
        <v>0</v>
      </c>
      <c r="C20" s="18">
        <v>0</v>
      </c>
      <c r="D20" s="11" t="s">
        <v>81</v>
      </c>
      <c r="E20" s="32">
        <v>2436.82</v>
      </c>
      <c r="F20" s="32">
        <v>2851.72</v>
      </c>
      <c r="G20" s="3"/>
    </row>
    <row r="21" spans="1:7" ht="22.5">
      <c r="A21" s="11" t="s">
        <v>55</v>
      </c>
      <c r="B21" s="18">
        <v>0</v>
      </c>
      <c r="C21" s="18">
        <v>0</v>
      </c>
      <c r="D21" s="11" t="s">
        <v>82</v>
      </c>
      <c r="E21" s="18">
        <v>13184.12</v>
      </c>
      <c r="F21" s="18">
        <v>14985.2</v>
      </c>
      <c r="G21" s="3"/>
    </row>
    <row r="22" spans="1:7" ht="33.75">
      <c r="A22" s="10" t="s">
        <v>24</v>
      </c>
      <c r="B22" s="17">
        <v>0</v>
      </c>
      <c r="C22" s="17">
        <v>0</v>
      </c>
      <c r="D22" s="11" t="s">
        <v>83</v>
      </c>
      <c r="E22" s="18">
        <v>0</v>
      </c>
      <c r="F22" s="18">
        <v>0</v>
      </c>
      <c r="G22" s="3"/>
    </row>
    <row r="23" spans="1:7" ht="45">
      <c r="A23" s="14" t="s">
        <v>25</v>
      </c>
      <c r="B23" s="16">
        <f>B24+B29+B35+B40+B41</f>
        <v>2307.76</v>
      </c>
      <c r="C23" s="16">
        <f>C24+C29+C35+C40+C41</f>
        <v>2464.35</v>
      </c>
      <c r="D23" s="11" t="s">
        <v>84</v>
      </c>
      <c r="E23" s="18">
        <v>0</v>
      </c>
      <c r="F23" s="18">
        <v>0</v>
      </c>
      <c r="G23" s="3"/>
    </row>
    <row r="24" spans="1:7" ht="45" customHeight="1">
      <c r="A24" s="10" t="s">
        <v>26</v>
      </c>
      <c r="B24" s="24">
        <f>B25+B26+B27+B28</f>
        <v>0</v>
      </c>
      <c r="C24" s="24">
        <f>C25+C26+C27+C28</f>
        <v>94.52</v>
      </c>
      <c r="D24" s="101" t="s">
        <v>85</v>
      </c>
      <c r="E24" s="98" t="e">
        <f>GAPO!E23+SAP!E23+#REF!+#REF!+#REF!+#REF!+'PSP-BL'!E22+#REF!+#REF!+#REF!</f>
        <v>#REF!</v>
      </c>
      <c r="F24" s="99" t="e">
        <f>GAPO!F23+SAP!F23+#REF!+#REF!+#REF!+#REF!+'PSP-BL'!F22+#REF!+#REF!+#REF!</f>
        <v>#REF!</v>
      </c>
      <c r="G24" s="3"/>
    </row>
    <row r="25" spans="1:7" ht="12.75">
      <c r="A25" s="11" t="s">
        <v>56</v>
      </c>
      <c r="B25" s="18"/>
      <c r="C25" s="18">
        <v>94.52</v>
      </c>
      <c r="D25" s="97"/>
      <c r="E25" s="97"/>
      <c r="F25" s="97"/>
      <c r="G25" s="3"/>
    </row>
    <row r="26" spans="1:7" ht="25.5">
      <c r="A26" s="11" t="s">
        <v>57</v>
      </c>
      <c r="B26" s="18">
        <v>0</v>
      </c>
      <c r="C26" s="18">
        <v>0</v>
      </c>
      <c r="D26" s="59" t="s">
        <v>105</v>
      </c>
      <c r="E26" s="37">
        <f>E27+E28</f>
        <v>2307.76</v>
      </c>
      <c r="F26" s="37">
        <f>F27+F28</f>
        <v>2369.83</v>
      </c>
      <c r="G26" s="3"/>
    </row>
    <row r="27" spans="1:7" ht="25.5" customHeight="1">
      <c r="A27" s="11" t="s">
        <v>58</v>
      </c>
      <c r="B27" s="18">
        <v>0</v>
      </c>
      <c r="C27" s="18">
        <v>0</v>
      </c>
      <c r="D27" s="11" t="s">
        <v>106</v>
      </c>
      <c r="E27" s="18">
        <v>2307.76</v>
      </c>
      <c r="F27" s="18">
        <v>2369.83</v>
      </c>
      <c r="G27" s="3"/>
    </row>
    <row r="28" spans="1:7" ht="18.75" customHeight="1">
      <c r="A28" s="11" t="s">
        <v>59</v>
      </c>
      <c r="B28" s="18">
        <v>0</v>
      </c>
      <c r="C28" s="18">
        <v>0</v>
      </c>
      <c r="D28" s="11" t="s">
        <v>107</v>
      </c>
      <c r="E28" s="18">
        <v>0</v>
      </c>
      <c r="F28" s="18">
        <v>0</v>
      </c>
      <c r="G28" s="3"/>
    </row>
    <row r="29" spans="1:7" ht="30">
      <c r="A29" s="10" t="s">
        <v>27</v>
      </c>
      <c r="B29" s="17">
        <f>B30+B31+B32+B33+B34</f>
        <v>0</v>
      </c>
      <c r="C29" s="17">
        <f>C30+C31+C32+C33+C34</f>
        <v>0</v>
      </c>
      <c r="D29" s="14" t="s">
        <v>86</v>
      </c>
      <c r="E29" s="24">
        <f>E30+E31</f>
        <v>0</v>
      </c>
      <c r="F29" s="24">
        <f>F30+F31</f>
        <v>0</v>
      </c>
      <c r="G29" s="3"/>
    </row>
    <row r="30" spans="1:7" ht="30">
      <c r="A30" s="11" t="s">
        <v>60</v>
      </c>
      <c r="B30" s="18">
        <v>0</v>
      </c>
      <c r="C30" s="18">
        <v>0</v>
      </c>
      <c r="D30" s="14" t="s">
        <v>109</v>
      </c>
      <c r="E30" s="18">
        <v>0</v>
      </c>
      <c r="F30" s="18">
        <v>0</v>
      </c>
      <c r="G30" s="3"/>
    </row>
    <row r="31" spans="1:7" ht="22.5">
      <c r="A31" s="11" t="s">
        <v>61</v>
      </c>
      <c r="B31" s="18">
        <v>0</v>
      </c>
      <c r="C31" s="18">
        <v>0</v>
      </c>
      <c r="D31" s="11"/>
      <c r="E31" s="18">
        <v>0</v>
      </c>
      <c r="F31" s="18">
        <v>0</v>
      </c>
      <c r="G31" s="3"/>
    </row>
    <row r="32" spans="1:7" ht="33.75">
      <c r="A32" s="11" t="s">
        <v>62</v>
      </c>
      <c r="B32" s="18">
        <v>0</v>
      </c>
      <c r="C32" s="18">
        <v>0</v>
      </c>
      <c r="D32" s="14"/>
      <c r="E32" s="16">
        <f>E33+E34</f>
        <v>0</v>
      </c>
      <c r="F32" s="16">
        <f>F33+F34</f>
        <v>0</v>
      </c>
      <c r="G32" s="3"/>
    </row>
    <row r="33" spans="1:7" ht="12.75">
      <c r="A33" s="11" t="s">
        <v>63</v>
      </c>
      <c r="B33" s="18">
        <v>0</v>
      </c>
      <c r="C33" s="18">
        <v>0</v>
      </c>
      <c r="D33" s="10"/>
      <c r="E33" s="17">
        <v>0</v>
      </c>
      <c r="F33" s="17">
        <v>0</v>
      </c>
      <c r="G33" s="3"/>
    </row>
    <row r="34" spans="1:7" ht="45">
      <c r="A34" s="11" t="s">
        <v>64</v>
      </c>
      <c r="B34" s="18">
        <v>0</v>
      </c>
      <c r="C34" s="18">
        <v>0</v>
      </c>
      <c r="D34" s="10"/>
      <c r="E34" s="17">
        <v>0</v>
      </c>
      <c r="F34" s="17">
        <v>0</v>
      </c>
      <c r="G34" s="3"/>
    </row>
    <row r="35" spans="1:6" ht="21.75" customHeight="1">
      <c r="A35" s="10" t="s">
        <v>65</v>
      </c>
      <c r="B35" s="25">
        <f>SUM(B36:B38)</f>
        <v>2307.76</v>
      </c>
      <c r="C35" s="25">
        <f>SUM(C36:C38)</f>
        <v>2369.83</v>
      </c>
      <c r="D35" s="15"/>
      <c r="E35" s="19">
        <v>0</v>
      </c>
      <c r="F35" s="19">
        <v>0</v>
      </c>
    </row>
    <row r="36" spans="1:6" ht="24" customHeight="1">
      <c r="A36" s="11" t="s">
        <v>66</v>
      </c>
      <c r="B36" s="21">
        <v>0</v>
      </c>
      <c r="C36" s="21">
        <v>0</v>
      </c>
      <c r="D36" s="4"/>
      <c r="E36" s="33"/>
      <c r="F36" s="33"/>
    </row>
    <row r="37" spans="1:6" ht="22.5">
      <c r="A37" s="11" t="s">
        <v>67</v>
      </c>
      <c r="B37" s="21">
        <v>2307.76</v>
      </c>
      <c r="C37" s="21">
        <v>2369.83</v>
      </c>
      <c r="D37" s="5"/>
      <c r="E37" s="33"/>
      <c r="F37" s="33"/>
    </row>
    <row r="38" spans="1:6" ht="37.5" customHeight="1">
      <c r="A38" s="11" t="s">
        <v>68</v>
      </c>
      <c r="B38" s="21">
        <v>0</v>
      </c>
      <c r="C38" s="21">
        <v>0</v>
      </c>
      <c r="D38" s="5"/>
      <c r="E38" s="33"/>
      <c r="F38" s="33"/>
    </row>
    <row r="39" spans="1:6" ht="12" customHeight="1">
      <c r="A39" s="11" t="s">
        <v>69</v>
      </c>
      <c r="B39" s="21"/>
      <c r="C39" s="21"/>
      <c r="D39" s="5"/>
      <c r="E39" s="33"/>
      <c r="F39" s="33"/>
    </row>
    <row r="40" spans="1:6" ht="12.75">
      <c r="A40" s="40" t="s">
        <v>70</v>
      </c>
      <c r="B40" s="22">
        <v>0</v>
      </c>
      <c r="C40" s="22">
        <v>0</v>
      </c>
      <c r="D40" s="4"/>
      <c r="E40" s="33"/>
      <c r="F40" s="33"/>
    </row>
    <row r="41" spans="1:6" ht="24.75" customHeight="1">
      <c r="A41" s="40" t="s">
        <v>72</v>
      </c>
      <c r="B41" s="22">
        <v>0</v>
      </c>
      <c r="C41" s="22">
        <v>0</v>
      </c>
      <c r="D41" s="4"/>
      <c r="E41" s="33"/>
      <c r="F41" s="33"/>
    </row>
    <row r="42" spans="1:6" ht="22.5" customHeight="1">
      <c r="A42" s="40" t="s">
        <v>73</v>
      </c>
      <c r="B42" s="23">
        <v>0</v>
      </c>
      <c r="C42" s="23">
        <v>0</v>
      </c>
      <c r="D42" s="4"/>
      <c r="E42" s="33"/>
      <c r="F42" s="33"/>
    </row>
    <row r="43" spans="1:6" ht="22.5" customHeight="1">
      <c r="A43" s="10" t="s">
        <v>71</v>
      </c>
      <c r="B43" s="23"/>
      <c r="C43" s="23"/>
      <c r="D43" s="4"/>
      <c r="E43" s="33"/>
      <c r="F43" s="33"/>
    </row>
    <row r="44" spans="1:7" ht="20.25" customHeight="1">
      <c r="A44" s="26" t="s">
        <v>6</v>
      </c>
      <c r="B44" s="27">
        <f>B5+B23+B42</f>
        <v>2307.76</v>
      </c>
      <c r="C44" s="27">
        <f>C5+C23+C42</f>
        <v>2464.35</v>
      </c>
      <c r="D44" s="28" t="s">
        <v>7</v>
      </c>
      <c r="E44" s="27" t="e">
        <f>E5+E14+E15+E29</f>
        <v>#REF!</v>
      </c>
      <c r="F44" s="27" t="e">
        <f>F5+F14+F15+F29</f>
        <v>#REF!</v>
      </c>
      <c r="G44" s="29">
        <f>C44+F51+F52+F53-F7</f>
        <v>446128.39</v>
      </c>
    </row>
    <row r="45" spans="3:7" ht="20.25" customHeight="1">
      <c r="C45" s="85" t="s">
        <v>114</v>
      </c>
      <c r="D45" s="86"/>
      <c r="G45" s="29"/>
    </row>
    <row r="46" spans="1:7" ht="20.25" customHeight="1">
      <c r="A46" s="79" t="s">
        <v>8</v>
      </c>
      <c r="B46" s="79"/>
      <c r="C46" s="94" t="s">
        <v>44</v>
      </c>
      <c r="D46" s="95"/>
      <c r="E46" s="79" t="s">
        <v>9</v>
      </c>
      <c r="F46" s="79"/>
      <c r="G46" s="29"/>
    </row>
    <row r="47" spans="1:7" ht="20.25" customHeight="1">
      <c r="A47" s="80" t="s">
        <v>10</v>
      </c>
      <c r="B47" s="80"/>
      <c r="C47" s="80" t="s">
        <v>11</v>
      </c>
      <c r="D47" s="80"/>
      <c r="E47" s="80" t="s">
        <v>12</v>
      </c>
      <c r="F47" s="80"/>
      <c r="G47" s="29"/>
    </row>
    <row r="48" spans="1:4" ht="12.75">
      <c r="A48" s="6"/>
      <c r="D48" s="7"/>
    </row>
    <row r="49" spans="1:6" ht="26.25" customHeight="1">
      <c r="A49" s="83" t="s">
        <v>35</v>
      </c>
      <c r="B49" s="84"/>
      <c r="C49" s="84"/>
      <c r="D49" s="84"/>
      <c r="E49" s="84"/>
      <c r="F49" s="84"/>
    </row>
    <row r="50" spans="1:6" ht="15.75" customHeight="1">
      <c r="A50" s="81" t="s">
        <v>36</v>
      </c>
      <c r="B50" s="81"/>
      <c r="C50" s="81"/>
      <c r="D50" s="81"/>
      <c r="E50" s="81"/>
      <c r="F50" s="81"/>
    </row>
    <row r="51" spans="1:6" ht="12.75">
      <c r="A51" s="87" t="s">
        <v>39</v>
      </c>
      <c r="B51" s="87"/>
      <c r="C51" s="87"/>
      <c r="D51" s="87"/>
      <c r="E51" s="34">
        <v>0</v>
      </c>
      <c r="F51" s="35">
        <v>3047</v>
      </c>
    </row>
    <row r="52" spans="1:6" ht="12.75">
      <c r="A52" s="9" t="s">
        <v>40</v>
      </c>
      <c r="B52" s="9"/>
      <c r="C52" s="9"/>
      <c r="D52" s="9"/>
      <c r="E52" s="34">
        <v>0</v>
      </c>
      <c r="F52" s="35">
        <v>0</v>
      </c>
    </row>
    <row r="53" spans="1:6" ht="12.75">
      <c r="A53" s="87" t="s">
        <v>41</v>
      </c>
      <c r="B53" s="87"/>
      <c r="C53" s="87"/>
      <c r="D53" s="87"/>
      <c r="E53" s="34">
        <v>0</v>
      </c>
      <c r="F53" s="35">
        <v>103061.82</v>
      </c>
    </row>
    <row r="54" spans="1:6" ht="12.75">
      <c r="A54" s="87" t="s">
        <v>43</v>
      </c>
      <c r="B54" s="87"/>
      <c r="C54" s="87"/>
      <c r="D54" s="87"/>
      <c r="E54" s="34">
        <v>0</v>
      </c>
      <c r="F54" s="35">
        <v>0</v>
      </c>
    </row>
    <row r="55" spans="1:4" ht="12.75">
      <c r="A55" s="6" t="s">
        <v>37</v>
      </c>
      <c r="D55" s="7"/>
    </row>
    <row r="56" ht="12.75">
      <c r="D56" s="7"/>
    </row>
    <row r="57" spans="3:4" ht="69" customHeight="1">
      <c r="C57" s="85" t="s">
        <v>98</v>
      </c>
      <c r="D57" s="86"/>
    </row>
    <row r="58" spans="1:6" ht="4.5" customHeight="1">
      <c r="A58" s="79" t="s">
        <v>8</v>
      </c>
      <c r="B58" s="79"/>
      <c r="C58" s="94" t="s">
        <v>44</v>
      </c>
      <c r="D58" s="95"/>
      <c r="E58" s="79" t="s">
        <v>9</v>
      </c>
      <c r="F58" s="79"/>
    </row>
    <row r="59" spans="1:6" s="30" customFormat="1" ht="12.75">
      <c r="A59" s="80" t="s">
        <v>10</v>
      </c>
      <c r="B59" s="80"/>
      <c r="C59" s="80" t="s">
        <v>11</v>
      </c>
      <c r="D59" s="80"/>
      <c r="E59" s="80" t="s">
        <v>12</v>
      </c>
      <c r="F59" s="80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</sheetData>
  <sheetProtection/>
  <mergeCells count="33">
    <mergeCell ref="C45:D45"/>
    <mergeCell ref="A46:B46"/>
    <mergeCell ref="C46:D46"/>
    <mergeCell ref="E46:F46"/>
    <mergeCell ref="A47:B47"/>
    <mergeCell ref="C47:D47"/>
    <mergeCell ref="E47:F47"/>
    <mergeCell ref="D13:D14"/>
    <mergeCell ref="E13:E14"/>
    <mergeCell ref="F13:F14"/>
    <mergeCell ref="D24:D25"/>
    <mergeCell ref="E24:E25"/>
    <mergeCell ref="F24:F25"/>
    <mergeCell ref="A53:D53"/>
    <mergeCell ref="A54:D54"/>
    <mergeCell ref="A58:B58"/>
    <mergeCell ref="A59:B59"/>
    <mergeCell ref="A1:B1"/>
    <mergeCell ref="E1:F1"/>
    <mergeCell ref="E2:F2"/>
    <mergeCell ref="C1:D2"/>
    <mergeCell ref="A2:B2"/>
    <mergeCell ref="E3:F3"/>
    <mergeCell ref="A50:F50"/>
    <mergeCell ref="A3:B3"/>
    <mergeCell ref="C3:D3"/>
    <mergeCell ref="A49:F49"/>
    <mergeCell ref="E59:F59"/>
    <mergeCell ref="E58:F58"/>
    <mergeCell ref="C58:D58"/>
    <mergeCell ref="C59:D59"/>
    <mergeCell ref="C57:D57"/>
    <mergeCell ref="A51:D5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scale="90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28">
      <selection activeCell="E45" sqref="E45:F45"/>
    </sheetView>
  </sheetViews>
  <sheetFormatPr defaultColWidth="9.00390625" defaultRowHeight="12.75"/>
  <cols>
    <col min="1" max="1" width="26.875" style="0" customWidth="1"/>
    <col min="2" max="2" width="27.375" style="0" customWidth="1"/>
    <col min="3" max="3" width="24.00390625" style="0" customWidth="1"/>
    <col min="4" max="4" width="25.375" style="0" customWidth="1"/>
    <col min="5" max="5" width="22.25390625" style="0" customWidth="1"/>
    <col min="6" max="6" width="23.875" style="0" customWidth="1"/>
    <col min="7" max="7" width="13.125" style="0" customWidth="1"/>
  </cols>
  <sheetData>
    <row r="1" spans="1:6" ht="54" customHeight="1">
      <c r="A1" s="88" t="s">
        <v>121</v>
      </c>
      <c r="B1" s="89"/>
      <c r="C1" s="90" t="s">
        <v>122</v>
      </c>
      <c r="D1" s="91"/>
      <c r="E1" s="88" t="s">
        <v>116</v>
      </c>
      <c r="F1" s="89"/>
    </row>
    <row r="2" spans="1:6" ht="53.25" customHeight="1">
      <c r="A2" s="102" t="s">
        <v>117</v>
      </c>
      <c r="B2" s="103"/>
      <c r="C2" s="92"/>
      <c r="D2" s="93"/>
      <c r="E2" s="88" t="s">
        <v>1</v>
      </c>
      <c r="F2" s="89"/>
    </row>
    <row r="3" spans="1:6" ht="9.75" customHeight="1">
      <c r="A3" s="82"/>
      <c r="B3" s="82"/>
      <c r="C3" s="82"/>
      <c r="D3" s="82"/>
      <c r="E3" s="82"/>
      <c r="F3" s="82"/>
    </row>
    <row r="4" spans="1:7" ht="25.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3"/>
    </row>
    <row r="5" spans="1:7" s="13" customFormat="1" ht="19.5" customHeight="1">
      <c r="A5" s="14" t="s">
        <v>13</v>
      </c>
      <c r="B5" s="61">
        <f>B6+B7+B17+B18+B22</f>
        <v>112951407.89000002</v>
      </c>
      <c r="C5" s="61">
        <f>C6+C7+C17+C18+C22</f>
        <v>118874513.64999999</v>
      </c>
      <c r="D5" s="14" t="s">
        <v>14</v>
      </c>
      <c r="E5" s="61">
        <f>SUM(E6+E8)</f>
        <v>112846900.43</v>
      </c>
      <c r="F5" s="61">
        <f>SUM(F6+F8)</f>
        <v>118548363.49000001</v>
      </c>
      <c r="G5" s="12"/>
    </row>
    <row r="6" spans="1:7" ht="23.25" customHeight="1">
      <c r="A6" s="10" t="s">
        <v>15</v>
      </c>
      <c r="B6" s="62">
        <v>6919.93</v>
      </c>
      <c r="C6" s="62">
        <v>0</v>
      </c>
      <c r="D6" s="10" t="s">
        <v>28</v>
      </c>
      <c r="E6" s="63">
        <v>68136792.97</v>
      </c>
      <c r="F6" s="63">
        <v>62355805.56</v>
      </c>
      <c r="G6" s="3"/>
    </row>
    <row r="7" spans="1:7" ht="27" customHeight="1">
      <c r="A7" s="10" t="s">
        <v>16</v>
      </c>
      <c r="B7" s="63">
        <f>B8+B15+B16</f>
        <v>112820342.30000001</v>
      </c>
      <c r="C7" s="63">
        <f>C8+C15+C16</f>
        <v>118751232.97999999</v>
      </c>
      <c r="D7" s="10" t="s">
        <v>45</v>
      </c>
      <c r="E7" s="63">
        <f>E8+E9</f>
        <v>44710107.46</v>
      </c>
      <c r="F7" s="63">
        <f>F8+F9</f>
        <v>56192557.93</v>
      </c>
      <c r="G7" s="3"/>
    </row>
    <row r="8" spans="1:7" ht="24" customHeight="1">
      <c r="A8" s="10" t="s">
        <v>38</v>
      </c>
      <c r="B8" s="64">
        <v>102969761.43</v>
      </c>
      <c r="C8" s="64">
        <f>C9+C11+C12+C13+C14</f>
        <v>117293544.49</v>
      </c>
      <c r="D8" s="11" t="s">
        <v>74</v>
      </c>
      <c r="E8" s="65">
        <v>44710107.46</v>
      </c>
      <c r="F8" s="65">
        <v>56192557.93</v>
      </c>
      <c r="G8" s="3"/>
    </row>
    <row r="9" spans="1:7" ht="28.5" customHeight="1">
      <c r="A9" s="11" t="s">
        <v>17</v>
      </c>
      <c r="B9" s="65">
        <v>12113996.57</v>
      </c>
      <c r="C9" s="65">
        <v>10839264.14</v>
      </c>
      <c r="D9" s="11" t="s">
        <v>75</v>
      </c>
      <c r="E9" s="65">
        <v>0</v>
      </c>
      <c r="F9" s="65">
        <v>0</v>
      </c>
      <c r="G9" s="3"/>
    </row>
    <row r="10" spans="1:7" ht="63.75" customHeight="1">
      <c r="A10" s="11" t="s">
        <v>100</v>
      </c>
      <c r="B10" s="65">
        <v>28580</v>
      </c>
      <c r="C10" s="65">
        <v>28580</v>
      </c>
      <c r="D10" s="55" t="s">
        <v>110</v>
      </c>
      <c r="E10" s="72"/>
      <c r="F10" s="72">
        <v>0</v>
      </c>
      <c r="G10" s="3"/>
    </row>
    <row r="11" spans="1:7" ht="40.5" customHeight="1">
      <c r="A11" s="11" t="s">
        <v>18</v>
      </c>
      <c r="B11" s="65">
        <v>85787506.3</v>
      </c>
      <c r="C11" s="65">
        <v>91808418.94</v>
      </c>
      <c r="D11" s="55" t="s">
        <v>104</v>
      </c>
      <c r="E11" s="61">
        <v>0</v>
      </c>
      <c r="F11" s="73">
        <v>0</v>
      </c>
      <c r="G11" s="3"/>
    </row>
    <row r="12" spans="1:7" ht="24.75" customHeight="1">
      <c r="A12" s="11" t="s">
        <v>19</v>
      </c>
      <c r="B12" s="65">
        <v>4232399.96</v>
      </c>
      <c r="C12" s="65">
        <v>12465107.88</v>
      </c>
      <c r="D12" s="31" t="s">
        <v>103</v>
      </c>
      <c r="E12" s="61">
        <v>0</v>
      </c>
      <c r="F12" s="73">
        <v>0</v>
      </c>
      <c r="G12" s="3"/>
    </row>
    <row r="13" spans="1:7" ht="24" customHeight="1">
      <c r="A13" s="11" t="s">
        <v>20</v>
      </c>
      <c r="B13" s="65">
        <v>814596.27</v>
      </c>
      <c r="C13" s="65">
        <v>654547.28</v>
      </c>
      <c r="D13" s="96" t="s">
        <v>102</v>
      </c>
      <c r="E13" s="104">
        <v>0</v>
      </c>
      <c r="F13" s="106">
        <v>0</v>
      </c>
      <c r="G13" s="3"/>
    </row>
    <row r="14" spans="1:7" ht="22.5" customHeight="1">
      <c r="A14" s="11" t="s">
        <v>21</v>
      </c>
      <c r="B14" s="65">
        <v>21262.33</v>
      </c>
      <c r="C14" s="65">
        <v>1526206.25</v>
      </c>
      <c r="D14" s="97"/>
      <c r="E14" s="105"/>
      <c r="F14" s="105"/>
      <c r="G14" s="3"/>
    </row>
    <row r="15" spans="1:7" ht="42.75" customHeight="1">
      <c r="A15" s="10" t="s">
        <v>51</v>
      </c>
      <c r="B15" s="64">
        <v>9850580.87</v>
      </c>
      <c r="C15" s="64">
        <v>1457688.49</v>
      </c>
      <c r="D15" s="14" t="s">
        <v>101</v>
      </c>
      <c r="E15" s="61">
        <f>E17</f>
        <v>635384.64</v>
      </c>
      <c r="F15" s="61">
        <f>F17</f>
        <v>1356234.72</v>
      </c>
      <c r="G15" s="3"/>
    </row>
    <row r="16" spans="1:7" ht="35.25" customHeight="1">
      <c r="A16" s="10" t="s">
        <v>120</v>
      </c>
      <c r="B16" s="64">
        <v>0</v>
      </c>
      <c r="C16" s="64">
        <v>0</v>
      </c>
      <c r="D16" s="41" t="s">
        <v>77</v>
      </c>
      <c r="E16" s="61">
        <v>0</v>
      </c>
      <c r="F16" s="61">
        <v>0</v>
      </c>
      <c r="G16" s="3"/>
    </row>
    <row r="17" spans="1:7" ht="32.25" customHeight="1">
      <c r="A17" s="10" t="s">
        <v>22</v>
      </c>
      <c r="B17" s="62">
        <v>114145.66</v>
      </c>
      <c r="C17" s="62">
        <v>113280.67</v>
      </c>
      <c r="D17" s="10" t="s">
        <v>78</v>
      </c>
      <c r="E17" s="63">
        <f>SUM(E18:E26)</f>
        <v>635384.64</v>
      </c>
      <c r="F17" s="63">
        <f>SUM(F18:F26)</f>
        <v>1356234.72</v>
      </c>
      <c r="G17" s="3"/>
    </row>
    <row r="18" spans="1:7" ht="28.5" customHeight="1">
      <c r="A18" s="10" t="s">
        <v>23</v>
      </c>
      <c r="B18" s="62">
        <v>10000</v>
      </c>
      <c r="C18" s="62">
        <v>10000</v>
      </c>
      <c r="D18" s="11" t="s">
        <v>79</v>
      </c>
      <c r="E18" s="72">
        <v>162342.33</v>
      </c>
      <c r="F18" s="72">
        <v>569473.7</v>
      </c>
      <c r="G18" s="3"/>
    </row>
    <row r="19" spans="1:7" ht="27.75" customHeight="1">
      <c r="A19" s="11" t="s">
        <v>53</v>
      </c>
      <c r="B19" s="65">
        <v>10000</v>
      </c>
      <c r="C19" s="65">
        <v>10000</v>
      </c>
      <c r="D19" s="11" t="s">
        <v>80</v>
      </c>
      <c r="E19" s="72">
        <v>3999.66</v>
      </c>
      <c r="F19" s="72">
        <v>999.9</v>
      </c>
      <c r="G19" s="3"/>
    </row>
    <row r="20" spans="1:7" ht="36" customHeight="1">
      <c r="A20" s="11" t="s">
        <v>54</v>
      </c>
      <c r="B20" s="65">
        <v>0</v>
      </c>
      <c r="C20" s="65">
        <v>0</v>
      </c>
      <c r="D20" s="11" t="s">
        <v>81</v>
      </c>
      <c r="E20" s="72">
        <v>26965.44</v>
      </c>
      <c r="F20" s="72">
        <v>29897.74</v>
      </c>
      <c r="G20" s="3"/>
    </row>
    <row r="21" spans="1:7" ht="27" customHeight="1">
      <c r="A21" s="11" t="s">
        <v>55</v>
      </c>
      <c r="B21" s="65">
        <v>0</v>
      </c>
      <c r="C21" s="65">
        <v>0</v>
      </c>
      <c r="D21" s="11" t="s">
        <v>82</v>
      </c>
      <c r="E21" s="72">
        <v>144612.21</v>
      </c>
      <c r="F21" s="72">
        <v>159613.6</v>
      </c>
      <c r="G21" s="3"/>
    </row>
    <row r="22" spans="1:7" ht="33" customHeight="1">
      <c r="A22" s="10" t="s">
        <v>24</v>
      </c>
      <c r="B22" s="62">
        <v>0</v>
      </c>
      <c r="C22" s="62">
        <v>0</v>
      </c>
      <c r="D22" s="11" t="s">
        <v>83</v>
      </c>
      <c r="E22" s="72">
        <v>113878.11</v>
      </c>
      <c r="F22" s="72">
        <v>30038.58</v>
      </c>
      <c r="G22" s="3"/>
    </row>
    <row r="23" spans="1:7" ht="33.75">
      <c r="A23" s="14" t="s">
        <v>25</v>
      </c>
      <c r="B23" s="61">
        <f>B24+B29+B35</f>
        <v>530877.1799999999</v>
      </c>
      <c r="C23" s="61">
        <f>C24+C29+C35</f>
        <v>1030084.56</v>
      </c>
      <c r="D23" s="11" t="s">
        <v>84</v>
      </c>
      <c r="E23" s="65">
        <v>99417.37</v>
      </c>
      <c r="F23" s="65">
        <v>454930.84</v>
      </c>
      <c r="G23" s="3"/>
    </row>
    <row r="24" spans="1:7" ht="28.5" customHeight="1">
      <c r="A24" s="10" t="s">
        <v>26</v>
      </c>
      <c r="B24" s="63">
        <v>24174.55</v>
      </c>
      <c r="C24" s="63">
        <v>61906.88</v>
      </c>
      <c r="D24" s="101" t="s">
        <v>118</v>
      </c>
      <c r="E24" s="104">
        <v>0</v>
      </c>
      <c r="F24" s="106">
        <v>0</v>
      </c>
      <c r="G24" s="3"/>
    </row>
    <row r="25" spans="1:7" ht="22.5" customHeight="1">
      <c r="A25" s="11" t="s">
        <v>56</v>
      </c>
      <c r="B25" s="65">
        <v>24174.55</v>
      </c>
      <c r="C25" s="65">
        <v>61906.88</v>
      </c>
      <c r="D25" s="97"/>
      <c r="E25" s="105"/>
      <c r="F25" s="105"/>
      <c r="G25" s="3"/>
    </row>
    <row r="26" spans="1:7" ht="23.25" customHeight="1">
      <c r="A26" s="11" t="s">
        <v>57</v>
      </c>
      <c r="B26" s="65">
        <v>0</v>
      </c>
      <c r="C26" s="65">
        <v>0</v>
      </c>
      <c r="D26" s="59" t="s">
        <v>105</v>
      </c>
      <c r="E26" s="73">
        <f>SUM(E27+E28)</f>
        <v>84169.52</v>
      </c>
      <c r="F26" s="73">
        <f>SUM(F27+F28)</f>
        <v>111280.36</v>
      </c>
      <c r="G26" s="3"/>
    </row>
    <row r="27" spans="1:7" ht="27.75" customHeight="1">
      <c r="A27" s="11" t="s">
        <v>58</v>
      </c>
      <c r="B27" s="65">
        <v>0</v>
      </c>
      <c r="C27" s="65">
        <v>0</v>
      </c>
      <c r="D27" s="11" t="s">
        <v>106</v>
      </c>
      <c r="E27" s="65">
        <v>84169.52</v>
      </c>
      <c r="F27" s="65">
        <v>111280.36</v>
      </c>
      <c r="G27" s="3"/>
    </row>
    <row r="28" spans="1:7" ht="24" customHeight="1">
      <c r="A28" s="11" t="s">
        <v>59</v>
      </c>
      <c r="B28" s="65">
        <v>0</v>
      </c>
      <c r="C28" s="65">
        <v>0</v>
      </c>
      <c r="D28" s="11" t="s">
        <v>107</v>
      </c>
      <c r="E28" s="65">
        <v>0</v>
      </c>
      <c r="F28" s="65">
        <v>0</v>
      </c>
      <c r="G28" s="3"/>
    </row>
    <row r="29" spans="1:7" ht="28.5" customHeight="1">
      <c r="A29" s="10" t="s">
        <v>27</v>
      </c>
      <c r="B29" s="62">
        <f>B30+B31+B32+B33+B34</f>
        <v>327615.74</v>
      </c>
      <c r="C29" s="62">
        <f>C30+C31+C32+C33+C34</f>
        <v>408559.32</v>
      </c>
      <c r="D29" s="14" t="s">
        <v>86</v>
      </c>
      <c r="E29" s="61">
        <f>E30+E31</f>
        <v>0</v>
      </c>
      <c r="F29" s="61">
        <f>F30+F31</f>
        <v>0</v>
      </c>
      <c r="G29" s="3"/>
    </row>
    <row r="30" spans="1:7" ht="30">
      <c r="A30" s="11" t="s">
        <v>60</v>
      </c>
      <c r="B30" s="65">
        <v>0</v>
      </c>
      <c r="C30" s="65">
        <v>0</v>
      </c>
      <c r="D30" s="14" t="s">
        <v>109</v>
      </c>
      <c r="E30" s="65">
        <v>0</v>
      </c>
      <c r="F30" s="65">
        <v>0</v>
      </c>
      <c r="G30" s="3"/>
    </row>
    <row r="31" spans="1:7" ht="12.75">
      <c r="A31" s="11" t="s">
        <v>61</v>
      </c>
      <c r="B31" s="65">
        <v>0</v>
      </c>
      <c r="C31" s="65">
        <v>10006.4</v>
      </c>
      <c r="D31" s="11"/>
      <c r="E31" s="74"/>
      <c r="F31" s="74"/>
      <c r="G31" s="3"/>
    </row>
    <row r="32" spans="1:7" ht="30.75" customHeight="1">
      <c r="A32" s="11" t="s">
        <v>62</v>
      </c>
      <c r="B32" s="65">
        <v>0</v>
      </c>
      <c r="C32" s="65">
        <v>0</v>
      </c>
      <c r="D32" s="14"/>
      <c r="E32" s="75"/>
      <c r="F32" s="75"/>
      <c r="G32" s="3"/>
    </row>
    <row r="33" spans="1:7" ht="21.75" customHeight="1">
      <c r="A33" s="11" t="s">
        <v>63</v>
      </c>
      <c r="B33" s="65">
        <v>327615.74</v>
      </c>
      <c r="C33" s="65">
        <v>398552.92</v>
      </c>
      <c r="D33" s="10"/>
      <c r="E33" s="76"/>
      <c r="F33" s="76"/>
      <c r="G33" s="3"/>
    </row>
    <row r="34" spans="1:7" ht="45" customHeight="1">
      <c r="A34" s="11" t="s">
        <v>64</v>
      </c>
      <c r="B34" s="65">
        <v>0</v>
      </c>
      <c r="C34" s="65">
        <v>0</v>
      </c>
      <c r="D34" s="10"/>
      <c r="E34" s="76"/>
      <c r="F34" s="76"/>
      <c r="G34" s="3"/>
    </row>
    <row r="35" spans="1:6" ht="24" customHeight="1">
      <c r="A35" s="10" t="s">
        <v>65</v>
      </c>
      <c r="B35" s="66">
        <f>B36+B37+B39+B40+B41+B42</f>
        <v>179086.89</v>
      </c>
      <c r="C35" s="66">
        <f>C36+C37+C39+C40+C41+C42</f>
        <v>559618.36</v>
      </c>
      <c r="D35" s="15"/>
      <c r="E35" s="77"/>
      <c r="F35" s="77"/>
    </row>
    <row r="36" spans="1:6" ht="18.75" customHeight="1">
      <c r="A36" s="11" t="s">
        <v>66</v>
      </c>
      <c r="B36" s="67">
        <v>0</v>
      </c>
      <c r="C36" s="67">
        <v>0</v>
      </c>
      <c r="D36" s="4"/>
      <c r="E36" s="78"/>
      <c r="F36" s="78"/>
    </row>
    <row r="37" spans="1:6" ht="22.5" customHeight="1">
      <c r="A37" s="11" t="s">
        <v>67</v>
      </c>
      <c r="B37" s="67">
        <v>179086.89</v>
      </c>
      <c r="C37" s="67">
        <v>559618.36</v>
      </c>
      <c r="D37" s="5"/>
      <c r="E37" s="78"/>
      <c r="F37" s="78"/>
    </row>
    <row r="38" spans="1:6" ht="35.25" customHeight="1">
      <c r="A38" s="11" t="s">
        <v>68</v>
      </c>
      <c r="B38" s="67">
        <v>0</v>
      </c>
      <c r="C38" s="67">
        <v>0</v>
      </c>
      <c r="D38" s="5"/>
      <c r="E38" s="78"/>
      <c r="F38" s="78"/>
    </row>
    <row r="39" spans="1:6" ht="14.25" customHeight="1">
      <c r="A39" s="11" t="s">
        <v>69</v>
      </c>
      <c r="B39" s="67"/>
      <c r="C39" s="67"/>
      <c r="D39" s="5"/>
      <c r="E39" s="78"/>
      <c r="F39" s="78"/>
    </row>
    <row r="40" spans="1:6" ht="15.75" customHeight="1">
      <c r="A40" s="40" t="s">
        <v>70</v>
      </c>
      <c r="B40" s="68">
        <v>0</v>
      </c>
      <c r="C40" s="68">
        <v>0</v>
      </c>
      <c r="D40" s="4"/>
      <c r="E40" s="78"/>
      <c r="F40" s="78"/>
    </row>
    <row r="41" spans="1:6" ht="19.5" customHeight="1">
      <c r="A41" s="40" t="s">
        <v>72</v>
      </c>
      <c r="B41" s="68">
        <v>0</v>
      </c>
      <c r="C41" s="68">
        <v>0</v>
      </c>
      <c r="D41" s="4"/>
      <c r="E41" s="78"/>
      <c r="F41" s="78"/>
    </row>
    <row r="42" spans="1:6" ht="21.75" customHeight="1">
      <c r="A42" s="40" t="s">
        <v>73</v>
      </c>
      <c r="B42" s="69">
        <v>0</v>
      </c>
      <c r="C42" s="69">
        <v>0</v>
      </c>
      <c r="D42" s="4"/>
      <c r="E42" s="78"/>
      <c r="F42" s="78"/>
    </row>
    <row r="43" spans="1:6" ht="19.5" customHeight="1">
      <c r="A43" s="10" t="s">
        <v>71</v>
      </c>
      <c r="B43" s="70"/>
      <c r="C43" s="70"/>
      <c r="D43" s="4"/>
      <c r="E43" s="78"/>
      <c r="F43" s="78"/>
    </row>
    <row r="44" spans="1:7" ht="20.25" customHeight="1">
      <c r="A44" s="26" t="s">
        <v>6</v>
      </c>
      <c r="B44" s="71">
        <f>B5+B23+B42</f>
        <v>113482285.07000002</v>
      </c>
      <c r="C44" s="71">
        <f>C5+C23+C42</f>
        <v>119904598.21</v>
      </c>
      <c r="D44" s="28" t="s">
        <v>7</v>
      </c>
      <c r="E44" s="71">
        <f>E5+E14+E15+E29</f>
        <v>113482285.07000001</v>
      </c>
      <c r="F44" s="71">
        <f>F5+F14+F15+F29</f>
        <v>119904598.21000001</v>
      </c>
      <c r="G44" s="60"/>
    </row>
    <row r="45" spans="1:7" ht="72.75" customHeight="1">
      <c r="A45" s="108" t="s">
        <v>123</v>
      </c>
      <c r="B45" s="109"/>
      <c r="C45" s="85" t="s">
        <v>119</v>
      </c>
      <c r="D45" s="86"/>
      <c r="E45" s="107" t="s">
        <v>124</v>
      </c>
      <c r="F45" s="107"/>
      <c r="G45" s="60"/>
    </row>
    <row r="46" spans="1:7" ht="9.75" customHeight="1">
      <c r="A46" s="79" t="s">
        <v>8</v>
      </c>
      <c r="B46" s="79"/>
      <c r="C46" s="94" t="s">
        <v>44</v>
      </c>
      <c r="D46" s="95"/>
      <c r="E46" s="79" t="s">
        <v>9</v>
      </c>
      <c r="F46" s="79"/>
      <c r="G46" s="60"/>
    </row>
    <row r="47" spans="1:7" ht="9" customHeight="1">
      <c r="A47" s="80" t="s">
        <v>10</v>
      </c>
      <c r="B47" s="80"/>
      <c r="C47" s="80" t="s">
        <v>11</v>
      </c>
      <c r="D47" s="80"/>
      <c r="E47" s="80" t="s">
        <v>12</v>
      </c>
      <c r="F47" s="80"/>
      <c r="G47" s="60"/>
    </row>
    <row r="48" spans="1:4" ht="12.75">
      <c r="A48" s="6"/>
      <c r="D48" s="7"/>
    </row>
    <row r="49" ht="12.75">
      <c r="D49" s="8"/>
    </row>
  </sheetData>
  <sheetProtection/>
  <mergeCells count="23">
    <mergeCell ref="C45:D45"/>
    <mergeCell ref="A46:B46"/>
    <mergeCell ref="C46:D46"/>
    <mergeCell ref="E46:F46"/>
    <mergeCell ref="A47:B47"/>
    <mergeCell ref="C47:D47"/>
    <mergeCell ref="E47:F47"/>
    <mergeCell ref="A45:B45"/>
    <mergeCell ref="E45:F45"/>
    <mergeCell ref="D13:D14"/>
    <mergeCell ref="E13:E14"/>
    <mergeCell ref="F13:F14"/>
    <mergeCell ref="D24:D25"/>
    <mergeCell ref="E24:E25"/>
    <mergeCell ref="F24:F25"/>
    <mergeCell ref="A1:B1"/>
    <mergeCell ref="C1:D2"/>
    <mergeCell ref="E1:F1"/>
    <mergeCell ref="A2:B2"/>
    <mergeCell ref="E2:F2"/>
    <mergeCell ref="A3:B3"/>
    <mergeCell ref="C3:D3"/>
    <mergeCell ref="E3:F3"/>
  </mergeCells>
  <printOptions/>
  <pageMargins left="0.7086614173228347" right="0.7086614173228347" top="0.7480314960629921" bottom="0.35433070866141736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 Majewska</dc:creator>
  <cp:keywords/>
  <dc:description/>
  <cp:lastModifiedBy>Anna Kaczkowska</cp:lastModifiedBy>
  <cp:lastPrinted>2021-04-30T08:29:36Z</cp:lastPrinted>
  <dcterms:created xsi:type="dcterms:W3CDTF">2002-03-14T13:22:26Z</dcterms:created>
  <dcterms:modified xsi:type="dcterms:W3CDTF">2021-05-27T13:43:21Z</dcterms:modified>
  <cp:category/>
  <cp:version/>
  <cp:contentType/>
  <cp:contentStatus/>
</cp:coreProperties>
</file>