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'Arkusz1'!$A$1:$Q$80</definedName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<sst xmlns="http://schemas.openxmlformats.org/spreadsheetml/2006/main" count="321" uniqueCount="194">
  <si>
    <t>Załącznik Nr 4</t>
  </si>
  <si>
    <t>Rady Miejskiej w Myszyńcu</t>
  </si>
  <si>
    <t>w złotych</t>
  </si>
  <si>
    <t>Lp.</t>
  </si>
  <si>
    <t>Dział</t>
  </si>
  <si>
    <t>Rozdz.</t>
  </si>
  <si>
    <t>Nazwa zadania inwest.
i okres realizacji
(w latach)</t>
  </si>
  <si>
    <t>Wydatki zrealizowane do 31.12.2010 r.</t>
  </si>
  <si>
    <t xml:space="preserve">Łączne koszty finansowe </t>
  </si>
  <si>
    <t>Planowane wydatki</t>
  </si>
  <si>
    <t>Jedn.org. realizuj. progr. lub koord. wyk. progr.</t>
  </si>
  <si>
    <t>Lata realizacji</t>
  </si>
  <si>
    <t xml:space="preserve">Wydatki </t>
  </si>
  <si>
    <t>rok budżetowy 2011 (8+9+10+11+ 12)</t>
  </si>
  <si>
    <t>z tego źródła finansowania</t>
  </si>
  <si>
    <t>zrealizowane do</t>
  </si>
  <si>
    <t>dochody własne jst</t>
  </si>
  <si>
    <t>kredyty
i pożyczki</t>
  </si>
  <si>
    <t>środki pochodzące
 z innych  źródeł*</t>
  </si>
  <si>
    <t>śr.wymien.
w art. 5 ust. 1 pkt 2 i 3 u.f.p.</t>
  </si>
  <si>
    <t>Środki do pozyskania</t>
  </si>
  <si>
    <t>2012 r.</t>
  </si>
  <si>
    <t>31.12.2010</t>
  </si>
  <si>
    <t>1.</t>
  </si>
  <si>
    <t>010</t>
  </si>
  <si>
    <t>01010</t>
  </si>
  <si>
    <t>2007-2011</t>
  </si>
  <si>
    <t>Urząd Miejski w Myszyńcu</t>
  </si>
  <si>
    <t>2.</t>
  </si>
  <si>
    <t>Budowa sieci wodociągowej z przyłączami na terenie gminy Myszyniec - zadanie 3 (etap I-III)</t>
  </si>
  <si>
    <t>2009-2011</t>
  </si>
  <si>
    <t>3.</t>
  </si>
  <si>
    <t>Rozbudowa sieci wodociągowej z przyłączami w m. Myszyniec, Myszyniec Stary, Wykrot i Wolkowe</t>
  </si>
  <si>
    <t>2010-2011</t>
  </si>
  <si>
    <t>4.</t>
  </si>
  <si>
    <t>150</t>
  </si>
  <si>
    <t>15011</t>
  </si>
  <si>
    <t>Udział Gminy Myszyniec w projekcie "Przyspieszenie wzrostu konkurencyjności województwa mazowieckiego, przez budowanie społeczeństwa informacyjnego i gospodarki opartej na wiedzy poprzez stworzenie zintegrowanych baz wiedzy o Mazowszu"</t>
  </si>
  <si>
    <t>5.</t>
  </si>
  <si>
    <t>600</t>
  </si>
  <si>
    <t>60016</t>
  </si>
  <si>
    <t>Wykonanie dokumentacji na przebudowę drogi gminnej - fundusz sołecki</t>
  </si>
  <si>
    <t>6.</t>
  </si>
  <si>
    <t>7.</t>
  </si>
  <si>
    <t>8.</t>
  </si>
  <si>
    <t>9.</t>
  </si>
  <si>
    <t>Remont drogi gminnej Zawodzie - Wolkowe II (250803W i 250818W)</t>
  </si>
  <si>
    <t>10.</t>
  </si>
  <si>
    <t>11.</t>
  </si>
  <si>
    <t>60053</t>
  </si>
  <si>
    <t>Budowa szerokopasmowej sieci światłowodowej z przyłaczami na terenie gminy Myszyniec - zadanie 1 (etap I-III), zadanie 2 (etap I-IV)</t>
  </si>
  <si>
    <t>12.</t>
  </si>
  <si>
    <t>Budowa szerokopasmowej sieci światłowodowej z przyłaczami na terenie gminy Myszyniec - zadanie 3 (etap I-III)</t>
  </si>
  <si>
    <t>13.</t>
  </si>
  <si>
    <t>60095</t>
  </si>
  <si>
    <t>Postawienie wiaty przystankowej w m. Charcibałda - fundusz sołecki</t>
  </si>
  <si>
    <t>14.</t>
  </si>
  <si>
    <t>630</t>
  </si>
  <si>
    <t>63003</t>
  </si>
  <si>
    <t>2008-2012</t>
  </si>
  <si>
    <t>15.</t>
  </si>
  <si>
    <t>700</t>
  </si>
  <si>
    <t>70005</t>
  </si>
  <si>
    <t>Zakup gruntów</t>
  </si>
  <si>
    <t>16.</t>
  </si>
  <si>
    <t>70095</t>
  </si>
  <si>
    <t>Zakup dzialki pod budowę boiska w m. Wykrot - fundusz sołecki</t>
  </si>
  <si>
    <t>17.</t>
  </si>
  <si>
    <t>720</t>
  </si>
  <si>
    <t>72095</t>
  </si>
  <si>
    <t>Zakupy inwestycyjne</t>
  </si>
  <si>
    <t>18.</t>
  </si>
  <si>
    <t>750</t>
  </si>
  <si>
    <t>75023</t>
  </si>
  <si>
    <t>19.</t>
  </si>
  <si>
    <t>Przebudowa ze zmianą sposobu użytkowania części poddasza w budynku Urzędu Miejskiego na pomieszczenia biurowe</t>
  </si>
  <si>
    <t>20.</t>
  </si>
  <si>
    <t>75095</t>
  </si>
  <si>
    <t>Udział Gminy Myszyniec w projekcie "Rozwój elektronicznej administracji w samorządach województwa mazowieckiego wspomagającej niwelowanie dwudzielności potencjału województwa</t>
  </si>
  <si>
    <t>2011-2012</t>
  </si>
  <si>
    <t>21.</t>
  </si>
  <si>
    <t>801</t>
  </si>
  <si>
    <t>80101</t>
  </si>
  <si>
    <t>10) Budowa i urządzenie szkolnego placu zabaw przy Zespole Szkół w Myszyńcu - ul. Dzieci Polskich</t>
  </si>
  <si>
    <t>11) Budowa i urządzenie szkolnego placu zabaw przy Zespole Szkół w Wolkowych</t>
  </si>
  <si>
    <t>23.</t>
  </si>
  <si>
    <t>12) Budowa i urządzenie szkolnego placu zabaw przy Zespole Szkół w Wykrocie</t>
  </si>
  <si>
    <t>24.</t>
  </si>
  <si>
    <t>900</t>
  </si>
  <si>
    <t>90001</t>
  </si>
  <si>
    <t>Rozbudowa oczyszczalni ścieków komunalnych w Myszyńcu</t>
  </si>
  <si>
    <t>25.</t>
  </si>
  <si>
    <t>2005-2011</t>
  </si>
  <si>
    <t>26.</t>
  </si>
  <si>
    <t xml:space="preserve"> Rozbudowa sieci kanalizacji sanitarnej z przyłączami w m. Myszyniec - zadanie-III</t>
  </si>
  <si>
    <t>27.</t>
  </si>
  <si>
    <t>2005-2012</t>
  </si>
  <si>
    <t>28.</t>
  </si>
  <si>
    <t>2008-2011</t>
  </si>
  <si>
    <t>29.</t>
  </si>
  <si>
    <t>30.</t>
  </si>
  <si>
    <t>31.</t>
  </si>
  <si>
    <t>90002</t>
  </si>
  <si>
    <t>Stacja segregacji odpadów komunalnych miasta Ostrołęki i gmin powiatu ostrołęckiego</t>
  </si>
  <si>
    <t>2011</t>
  </si>
  <si>
    <t>0</t>
  </si>
  <si>
    <t>32.</t>
  </si>
  <si>
    <t>Modernizacja składowiska odpadów komunalnych w Myszyńcu</t>
  </si>
  <si>
    <t>33.</t>
  </si>
  <si>
    <t>90005</t>
  </si>
  <si>
    <t>34.</t>
  </si>
  <si>
    <t>Termomodernizacja budynku i kotlowni Zakładu Gospodarki Komunalnej i Mieszkaniowej w Myszyńcu</t>
  </si>
  <si>
    <t>2010-2012</t>
  </si>
  <si>
    <t>`</t>
  </si>
  <si>
    <t>35.</t>
  </si>
  <si>
    <t>36.</t>
  </si>
  <si>
    <t>90095</t>
  </si>
  <si>
    <t>Przebudowa sieci wodociągowo-kanalizacyjnej w ul. M. Konopnickiej w Myszyńcu</t>
  </si>
  <si>
    <t>37.</t>
  </si>
  <si>
    <t>Dostosowanie targowiska do obecnie obowiązujących wymogów</t>
  </si>
  <si>
    <t>38.</t>
  </si>
  <si>
    <t>921</t>
  </si>
  <si>
    <t>92114</t>
  </si>
  <si>
    <t>39.</t>
  </si>
  <si>
    <t>Ogółem</t>
  </si>
  <si>
    <t>x</t>
  </si>
  <si>
    <t xml:space="preserve">* źródła finansowania: </t>
  </si>
  <si>
    <t>Europejski Fundusz Rozwoju Regionalnego (EFRR), RPO WM 2007-20013, Priorytet IV, Działanie 4.1. Gospodarka wodno-ściekowa.</t>
  </si>
  <si>
    <t>Europejski Fundusz Rolny na rzecz Rozwoju Obszarów Wiejskich (EFRROW), PROW 2007-2013, Działanie 3.3. Podstawowe usługi dla gospodarki i ludności wiejskiej.</t>
  </si>
  <si>
    <t>7)</t>
  </si>
  <si>
    <t>Europejski Fundusz Rozwoju Regionalnego (EFRR), RPO WM 2007-20013, Priorytet VI, Działanie 6.2. Turystyka.</t>
  </si>
  <si>
    <t>Europejski Fundusz Rozwoju Regionalnego (EFRR), RPO WM 2007-20013, Priorytet VI, Działanie 6.1. Kultura.</t>
  </si>
  <si>
    <t>9)</t>
  </si>
  <si>
    <t>10-12)</t>
  </si>
  <si>
    <t xml:space="preserve">        Przewodniczący Rady Miejskiej</t>
  </si>
  <si>
    <t>Sławomir Świtaj</t>
  </si>
  <si>
    <t>Zadania inwestycyjne w 2008 r.</t>
  </si>
  <si>
    <t>Nazwa zadania inwestycyjnego</t>
  </si>
  <si>
    <t>Łączne koszty finansowe</t>
  </si>
  <si>
    <t>Jednostka organizacyjna realizująca program lub koordynująca wykonanie programu</t>
  </si>
  <si>
    <t>rok budżetowy 2008 (8+9+10+11)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</si>
  <si>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</si>
  <si>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</si>
  <si>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</si>
  <si>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</si>
  <si>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</si>
  <si>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</si>
  <si>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754</t>
  </si>
  <si>
    <t>75412</t>
  </si>
  <si>
    <t>40.</t>
  </si>
  <si>
    <t>41.</t>
  </si>
  <si>
    <t>42.</t>
  </si>
  <si>
    <t>80195</t>
  </si>
  <si>
    <t>Zakup tablic interaktywnych z oprogramowaniem</t>
  </si>
  <si>
    <t>22.</t>
  </si>
  <si>
    <t>43.</t>
  </si>
  <si>
    <t xml:space="preserve">Przebudowa targowiska gminnego w Myszyńcu </t>
  </si>
  <si>
    <t>Budowa sieci wodociągowej z przyłączami na terenie gminy Myszyniec -  zadanie 2 (etap I-IV)</t>
  </si>
  <si>
    <t>2007-2012</t>
  </si>
  <si>
    <t>Zakup samochodu rozpozanawczo - ratowniczego z wyposażeniem do zwalczania skutków zadrzeń chemiczno - ekologicznych dla potrzeb MZZK w Ostrołęce</t>
  </si>
  <si>
    <t>z dnia 3.10.2011 r.</t>
  </si>
  <si>
    <t>Europejski Fundusz Rozwoju Regionalnego (EFRR), RPO WM 2007-20013, Priorytet IV, Działanie 4.3.Ochrona powietrza, energetyka.</t>
  </si>
  <si>
    <t>1) Budowa sieci wodociągowej z przyłączami na terenie gminy Myszyniec - zadanie 1 (etap I-III)</t>
  </si>
  <si>
    <t>2) Rozbudowa sieci kanalizacji sanitarnej z przyłączami w m. Myszyniec - zadanie I-II</t>
  </si>
  <si>
    <t>3) Budowa  przydomowych  oczyszczalni ścieków na terenie gm. Myszyniec - etap II</t>
  </si>
  <si>
    <t>4) Termomodernizacja budynku Publicznej Szkoły Podstawowej w Olszynach</t>
  </si>
  <si>
    <t>1-4)</t>
  </si>
  <si>
    <t>5) Rewaloryzacja centrum Myszyńca - urzadzenie placów: płk. Rynarzewskiego i ks. kard. Wyszyńskiego wraz z odnowieniem chodników przy ul.gen.Bema, Zawiszy Czarnego i Przemysłowej</t>
  </si>
  <si>
    <t>6) Zagospodarowanie przestrzeni publicznej przy stadionie sportowym i Regionalnym Centrum Kultury Kurpiowskiej w Myszyńcu</t>
  </si>
  <si>
    <t>5-6)</t>
  </si>
  <si>
    <t>7) Remont drogi transportu rolniczego w miejscowości Olszyny</t>
  </si>
  <si>
    <t>8) Budowa kompleksu sportowo-rekreacyjnego „Kurpiowska Kraina” nad zbiornikiem wodnym „Wykrot” i rzeką Rozogą na terenie gminy Myszyniec</t>
  </si>
  <si>
    <t>8)</t>
  </si>
  <si>
    <t>9) Zakup lekkiego samochodu operacyjno-technicznego dl aOSP Myszyniec</t>
  </si>
  <si>
    <t>13) Budowa kanalizacji sanitarnej z przyłaczami w m. Myszyniec Stary, części m. Myszyniec -Koryta i Wolkowe (zlewnia I-V) oraz budowa kolektora sanitarnego wraz z przebudową przepompowni i rozbiórką oczyszczalni ścieków "BIOBLOK" MUa50 w Myszyńcu</t>
  </si>
  <si>
    <t>13)</t>
  </si>
  <si>
    <t>14) Budowa  przydomowych  oczyszczalni ścieków na terenie gm. Myszyniec - etap I</t>
  </si>
  <si>
    <t>14-15)</t>
  </si>
  <si>
    <t>15) Budowa  przydomowych  oczyszczalni ścieków na terenie gm. Myszyniec - etap III</t>
  </si>
  <si>
    <t>16)Wykorzystanie energii odnawialnej poprzez zastosowanie instalacji solarnych i pomp ciepła, celem poprawy środowiska naturalnego gminy Myszyniec</t>
  </si>
  <si>
    <t>16)</t>
  </si>
  <si>
    <t>17) Budowa Regionalnego Centrum Kultury w Myszyńcu</t>
  </si>
  <si>
    <t xml:space="preserve">17) </t>
  </si>
  <si>
    <t>18) Wyposażenie budynku Regionalnego Centrum Kultury Kurpiowskiej w Myszyńcu</t>
  </si>
  <si>
    <t>18)</t>
  </si>
  <si>
    <t>Wojewódzki Fundusz Ochrony Środowiska i Gospodarki Wodnej w Warszawie - pożyczka częściowo umarzalna.</t>
  </si>
  <si>
    <t>Europejski Fundusz Rolny na rzecz Rozwoju Obszarów Wiejskich (EFRROW), PROW 2007-2013, Działanie 4.1/413 Wdrażanie Lokalnych Strategii Rozwoju dla operacji, które odpowiadają warunkom przyznania pomocy w ramach działania "Odnowa i rozwój wsi".</t>
  </si>
  <si>
    <t>Terenowy Fundusz Ochrony Gruntów Rolnych (FOGR).</t>
  </si>
  <si>
    <t>Środki pochodzą z Starostwa Powiatowego w Ostrołęce w wysokości 20.000 zł oraz ze środków Województwa Mazowieckiego w wysokości 50.000 zł.</t>
  </si>
  <si>
    <t>Rządowy program wspierania w latach 2009-2014 organów prowadzących w zapewnieniu bezpiecznych warunków nauki, wychowania i opieki w klasach I-III szkół podstawowych i ogólnokształcących szkół muzycznych I stopnia - Radosna szkoła.</t>
  </si>
  <si>
    <t>Europejski Fundusz Rolny na rzecz Rozwoju Obszarów Wiejskich (EFRROW), PROW 2007-2013, Działanie Odnowa i rozwój wsi.</t>
  </si>
  <si>
    <t>Wydatki inwestycyjne w roku budżetowym 2011</t>
  </si>
  <si>
    <t>do uchwały Nr XI/84/11</t>
  </si>
  <si>
    <t>75421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</si>
</sst>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 readingOrder="1"/>
    </xf>
    <xf numFmtId="49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SheetLayoutView="100" zoomScalePageLayoutView="0" workbookViewId="0" topLeftCell="A31">
      <selection activeCell="C35" sqref="C35"/>
    </sheetView>
  </sheetViews>
  <sheetFormatPr defaultColWidth="9.140625" defaultRowHeight="12.75"/>
  <cols>
    <col min="1" max="1" width="3.00390625" style="35" customWidth="1"/>
    <col min="2" max="2" width="5.00390625" style="35" customWidth="1"/>
    <col min="3" max="3" width="5.8515625" style="35" customWidth="1"/>
    <col min="4" max="4" width="33.140625" style="35" customWidth="1"/>
    <col min="5" max="5" width="9.57421875" style="35" customWidth="1"/>
    <col min="6" max="6" width="9.57421875" style="35" hidden="1" customWidth="1"/>
    <col min="7" max="7" width="10.8515625" style="35" customWidth="1"/>
    <col min="8" max="8" width="0" style="35" hidden="1" customWidth="1"/>
    <col min="9" max="9" width="11.140625" style="35" customWidth="1"/>
    <col min="10" max="10" width="10.28125" style="35" customWidth="1"/>
    <col min="11" max="11" width="9.57421875" style="35" customWidth="1"/>
    <col min="12" max="12" width="3.00390625" style="35" customWidth="1"/>
    <col min="13" max="13" width="9.28125" style="35" customWidth="1"/>
    <col min="14" max="14" width="9.8515625" style="35" customWidth="1"/>
    <col min="15" max="15" width="10.421875" style="35" customWidth="1"/>
    <col min="16" max="16" width="11.28125" style="35" hidden="1" customWidth="1"/>
    <col min="17" max="17" width="13.28125" style="35" customWidth="1"/>
    <col min="18" max="18" width="12.421875" style="35" customWidth="1"/>
    <col min="19" max="19" width="9.8515625" style="35" customWidth="1"/>
    <col min="20" max="20" width="11.00390625" style="35" customWidth="1"/>
    <col min="21" max="21" width="9.140625" style="35" customWidth="1"/>
    <col min="22" max="22" width="11.00390625" style="40" customWidth="1"/>
    <col min="23" max="24" width="9.140625" style="40" customWidth="1"/>
    <col min="25" max="25" width="10.421875" style="40" customWidth="1"/>
    <col min="26" max="16384" width="9.140625" style="40" customWidth="1"/>
  </cols>
  <sheetData>
    <row r="1" spans="15:16" ht="12.75">
      <c r="O1" s="40" t="s">
        <v>0</v>
      </c>
      <c r="P1" s="40"/>
    </row>
    <row r="2" spans="15:16" ht="12.75">
      <c r="O2" s="41" t="s">
        <v>192</v>
      </c>
      <c r="P2" s="41"/>
    </row>
    <row r="3" spans="15:16" ht="12.75">
      <c r="O3" s="41" t="s">
        <v>1</v>
      </c>
      <c r="P3" s="41"/>
    </row>
    <row r="4" spans="15:16" ht="12.75">
      <c r="O4" s="41" t="s">
        <v>160</v>
      </c>
      <c r="P4" s="41"/>
    </row>
    <row r="5" ht="20.25" customHeight="1"/>
    <row r="6" spans="1:20" ht="30" customHeight="1">
      <c r="A6" s="80" t="s">
        <v>191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2"/>
      <c r="S6" s="42"/>
      <c r="T6" s="36"/>
    </row>
    <row r="7" spans="1:20" ht="18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3" t="s">
        <v>2</v>
      </c>
      <c r="R7" s="43"/>
      <c r="S7" s="43"/>
      <c r="T7" s="43"/>
    </row>
    <row r="8" spans="1:21" ht="12.75" customHeight="1">
      <c r="A8" s="81" t="s">
        <v>3</v>
      </c>
      <c r="B8" s="81" t="s">
        <v>4</v>
      </c>
      <c r="C8" s="81" t="s">
        <v>5</v>
      </c>
      <c r="D8" s="82" t="s">
        <v>6</v>
      </c>
      <c r="E8" s="70"/>
      <c r="F8" s="83" t="s">
        <v>7</v>
      </c>
      <c r="G8" s="84" t="s">
        <v>8</v>
      </c>
      <c r="H8" s="71"/>
      <c r="I8" s="82" t="s">
        <v>9</v>
      </c>
      <c r="J8" s="82"/>
      <c r="K8" s="82"/>
      <c r="L8" s="82"/>
      <c r="M8" s="82"/>
      <c r="N8" s="82"/>
      <c r="O8" s="82"/>
      <c r="P8" s="72"/>
      <c r="Q8" s="87" t="s">
        <v>10</v>
      </c>
      <c r="R8" s="44"/>
      <c r="S8" s="44"/>
      <c r="T8" s="45"/>
      <c r="U8" s="46"/>
    </row>
    <row r="9" spans="1:21" ht="12.75" customHeight="1">
      <c r="A9" s="81"/>
      <c r="B9" s="81"/>
      <c r="C9" s="81"/>
      <c r="D9" s="82"/>
      <c r="E9" s="88" t="s">
        <v>11</v>
      </c>
      <c r="F9" s="83"/>
      <c r="G9" s="85"/>
      <c r="H9" s="73" t="s">
        <v>12</v>
      </c>
      <c r="I9" s="82" t="s">
        <v>13</v>
      </c>
      <c r="J9" s="82" t="s">
        <v>14</v>
      </c>
      <c r="K9" s="82"/>
      <c r="L9" s="82"/>
      <c r="M9" s="82"/>
      <c r="N9" s="82"/>
      <c r="O9" s="82"/>
      <c r="P9" s="74"/>
      <c r="Q9" s="87"/>
      <c r="R9" s="44"/>
      <c r="S9" s="44"/>
      <c r="T9" s="45"/>
      <c r="U9" s="46"/>
    </row>
    <row r="10" spans="1:21" ht="21" customHeight="1">
      <c r="A10" s="81"/>
      <c r="B10" s="81"/>
      <c r="C10" s="81"/>
      <c r="D10" s="82"/>
      <c r="E10" s="88"/>
      <c r="F10" s="83"/>
      <c r="G10" s="86"/>
      <c r="H10" s="73" t="s">
        <v>15</v>
      </c>
      <c r="I10" s="82"/>
      <c r="J10" s="82" t="s">
        <v>16</v>
      </c>
      <c r="K10" s="82" t="s">
        <v>17</v>
      </c>
      <c r="L10" s="82" t="s">
        <v>18</v>
      </c>
      <c r="M10" s="82"/>
      <c r="N10" s="87" t="s">
        <v>19</v>
      </c>
      <c r="O10" s="82" t="s">
        <v>20</v>
      </c>
      <c r="P10" s="71" t="s">
        <v>21</v>
      </c>
      <c r="Q10" s="87"/>
      <c r="R10" s="44"/>
      <c r="S10" s="44"/>
      <c r="T10" s="45"/>
      <c r="U10" s="46"/>
    </row>
    <row r="11" spans="1:21" ht="24">
      <c r="A11" s="81"/>
      <c r="B11" s="81"/>
      <c r="C11" s="81"/>
      <c r="D11" s="82"/>
      <c r="E11" s="88"/>
      <c r="F11" s="83"/>
      <c r="G11" s="86"/>
      <c r="H11" s="73" t="s">
        <v>22</v>
      </c>
      <c r="I11" s="82"/>
      <c r="J11" s="82"/>
      <c r="K11" s="82"/>
      <c r="L11" s="82"/>
      <c r="M11" s="82"/>
      <c r="N11" s="87"/>
      <c r="O11" s="82"/>
      <c r="P11" s="73"/>
      <c r="Q11" s="87"/>
      <c r="R11" s="44"/>
      <c r="S11" s="44"/>
      <c r="T11" s="45"/>
      <c r="U11" s="46"/>
    </row>
    <row r="12" spans="1:21" ht="12.75">
      <c r="A12" s="81"/>
      <c r="B12" s="81"/>
      <c r="C12" s="81"/>
      <c r="D12" s="82"/>
      <c r="E12" s="75"/>
      <c r="F12" s="83"/>
      <c r="G12" s="85"/>
      <c r="H12" s="76"/>
      <c r="I12" s="82"/>
      <c r="J12" s="82"/>
      <c r="K12" s="82"/>
      <c r="L12" s="82"/>
      <c r="M12" s="82"/>
      <c r="N12" s="87"/>
      <c r="O12" s="82"/>
      <c r="P12" s="76"/>
      <c r="Q12" s="87"/>
      <c r="R12" s="44"/>
      <c r="S12" s="44"/>
      <c r="T12" s="45"/>
      <c r="U12" s="46"/>
    </row>
    <row r="13" spans="1:20" ht="12.75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47"/>
      <c r="G13" s="38">
        <v>6</v>
      </c>
      <c r="H13" s="38"/>
      <c r="I13" s="38">
        <v>7</v>
      </c>
      <c r="J13" s="38">
        <v>8</v>
      </c>
      <c r="K13" s="38">
        <v>9</v>
      </c>
      <c r="L13" s="38"/>
      <c r="M13" s="38">
        <v>10</v>
      </c>
      <c r="N13" s="38">
        <v>11</v>
      </c>
      <c r="O13" s="38">
        <v>12</v>
      </c>
      <c r="P13" s="38"/>
      <c r="Q13" s="38">
        <v>13</v>
      </c>
      <c r="R13" s="48"/>
      <c r="S13" s="48"/>
      <c r="T13" s="49"/>
    </row>
    <row r="14" spans="1:22" ht="36">
      <c r="A14" s="39" t="s">
        <v>23</v>
      </c>
      <c r="B14" s="4" t="s">
        <v>24</v>
      </c>
      <c r="C14" s="4" t="s">
        <v>25</v>
      </c>
      <c r="D14" s="3" t="s">
        <v>162</v>
      </c>
      <c r="E14" s="8" t="s">
        <v>158</v>
      </c>
      <c r="F14" s="9">
        <v>316592</v>
      </c>
      <c r="G14" s="5">
        <v>4333752</v>
      </c>
      <c r="H14" s="5"/>
      <c r="I14" s="5">
        <f>SUM(J14:N14)</f>
        <v>4110000</v>
      </c>
      <c r="J14" s="5">
        <v>1110000</v>
      </c>
      <c r="K14" s="5">
        <v>3000000</v>
      </c>
      <c r="L14" s="3"/>
      <c r="M14" s="6"/>
      <c r="N14" s="5"/>
      <c r="O14" s="5"/>
      <c r="P14" s="5"/>
      <c r="Q14" s="50" t="s">
        <v>27</v>
      </c>
      <c r="R14" s="51"/>
      <c r="S14" s="52"/>
      <c r="T14" s="53"/>
      <c r="V14" s="54"/>
    </row>
    <row r="15" spans="1:22" ht="36">
      <c r="A15" s="39" t="s">
        <v>28</v>
      </c>
      <c r="B15" s="4" t="s">
        <v>24</v>
      </c>
      <c r="C15" s="4" t="s">
        <v>25</v>
      </c>
      <c r="D15" s="3" t="s">
        <v>157</v>
      </c>
      <c r="E15" s="8" t="s">
        <v>26</v>
      </c>
      <c r="F15" s="9"/>
      <c r="G15" s="5">
        <v>224375</v>
      </c>
      <c r="H15" s="5"/>
      <c r="I15" s="5">
        <f>SUM(J15:N15)</f>
        <v>72000</v>
      </c>
      <c r="J15" s="5">
        <v>72000</v>
      </c>
      <c r="K15" s="5"/>
      <c r="L15" s="3"/>
      <c r="M15" s="6"/>
      <c r="N15" s="5"/>
      <c r="O15" s="5"/>
      <c r="P15" s="5"/>
      <c r="Q15" s="50"/>
      <c r="R15" s="51"/>
      <c r="S15" s="52"/>
      <c r="T15" s="53"/>
      <c r="V15" s="54"/>
    </row>
    <row r="16" spans="1:22" ht="36">
      <c r="A16" s="39" t="s">
        <v>31</v>
      </c>
      <c r="B16" s="4" t="s">
        <v>24</v>
      </c>
      <c r="C16" s="4" t="s">
        <v>25</v>
      </c>
      <c r="D16" s="3" t="s">
        <v>29</v>
      </c>
      <c r="E16" s="8" t="s">
        <v>30</v>
      </c>
      <c r="F16" s="9">
        <v>6930</v>
      </c>
      <c r="G16" s="5">
        <v>77395</v>
      </c>
      <c r="H16" s="5"/>
      <c r="I16" s="5">
        <f aca="true" t="shared" si="0" ref="I16:I56">SUM(J16:N16)</f>
        <v>70000</v>
      </c>
      <c r="J16" s="5">
        <v>70000</v>
      </c>
      <c r="K16" s="5"/>
      <c r="L16" s="3"/>
      <c r="M16" s="6"/>
      <c r="N16" s="5"/>
      <c r="O16" s="5"/>
      <c r="P16" s="5"/>
      <c r="Q16" s="50" t="s">
        <v>27</v>
      </c>
      <c r="R16" s="51"/>
      <c r="S16" s="52"/>
      <c r="T16" s="53"/>
      <c r="V16" s="54"/>
    </row>
    <row r="17" spans="1:22" ht="36">
      <c r="A17" s="39" t="s">
        <v>34</v>
      </c>
      <c r="B17" s="4" t="s">
        <v>24</v>
      </c>
      <c r="C17" s="4" t="s">
        <v>25</v>
      </c>
      <c r="D17" s="3" t="s">
        <v>32</v>
      </c>
      <c r="E17" s="8" t="s">
        <v>33</v>
      </c>
      <c r="F17" s="9">
        <v>0</v>
      </c>
      <c r="G17" s="5">
        <v>20000</v>
      </c>
      <c r="H17" s="5"/>
      <c r="I17" s="5">
        <f t="shared" si="0"/>
        <v>20000</v>
      </c>
      <c r="J17" s="5">
        <v>20000</v>
      </c>
      <c r="K17" s="5"/>
      <c r="L17" s="3"/>
      <c r="M17" s="6"/>
      <c r="N17" s="5"/>
      <c r="O17" s="5"/>
      <c r="P17" s="5"/>
      <c r="Q17" s="50" t="s">
        <v>27</v>
      </c>
      <c r="R17" s="51"/>
      <c r="S17" s="52"/>
      <c r="T17" s="53"/>
      <c r="V17" s="54"/>
    </row>
    <row r="18" spans="1:22" ht="96">
      <c r="A18" s="39" t="s">
        <v>38</v>
      </c>
      <c r="B18" s="4" t="s">
        <v>35</v>
      </c>
      <c r="C18" s="4" t="s">
        <v>36</v>
      </c>
      <c r="D18" s="3" t="s">
        <v>37</v>
      </c>
      <c r="E18" s="8">
        <v>2011</v>
      </c>
      <c r="F18" s="9">
        <v>0</v>
      </c>
      <c r="G18" s="55">
        <v>16770</v>
      </c>
      <c r="H18" s="55"/>
      <c r="I18" s="55">
        <f>J18</f>
        <v>16770</v>
      </c>
      <c r="J18" s="55">
        <v>16770</v>
      </c>
      <c r="K18" s="56"/>
      <c r="L18" s="56"/>
      <c r="M18" s="56"/>
      <c r="N18" s="56"/>
      <c r="O18" s="56"/>
      <c r="P18" s="56"/>
      <c r="Q18" s="50" t="s">
        <v>27</v>
      </c>
      <c r="R18" s="51"/>
      <c r="S18" s="52"/>
      <c r="T18" s="53"/>
      <c r="V18" s="54"/>
    </row>
    <row r="19" spans="1:22" ht="36">
      <c r="A19" s="39" t="s">
        <v>42</v>
      </c>
      <c r="B19" s="4" t="s">
        <v>39</v>
      </c>
      <c r="C19" s="4" t="s">
        <v>40</v>
      </c>
      <c r="D19" s="3" t="s">
        <v>41</v>
      </c>
      <c r="E19" s="8">
        <v>2011</v>
      </c>
      <c r="F19" s="9">
        <v>0</v>
      </c>
      <c r="G19" s="55">
        <v>7418</v>
      </c>
      <c r="H19" s="55"/>
      <c r="I19" s="55">
        <f>J19</f>
        <v>7418</v>
      </c>
      <c r="J19" s="55">
        <v>7418</v>
      </c>
      <c r="K19" s="56"/>
      <c r="L19" s="56"/>
      <c r="M19" s="56"/>
      <c r="N19" s="56"/>
      <c r="O19" s="56"/>
      <c r="P19" s="56"/>
      <c r="Q19" s="50" t="s">
        <v>27</v>
      </c>
      <c r="R19" s="51"/>
      <c r="S19" s="52"/>
      <c r="T19" s="53"/>
      <c r="V19" s="54"/>
    </row>
    <row r="20" spans="1:22" ht="72">
      <c r="A20" s="39" t="s">
        <v>43</v>
      </c>
      <c r="B20" s="4" t="s">
        <v>39</v>
      </c>
      <c r="C20" s="4" t="s">
        <v>40</v>
      </c>
      <c r="D20" s="3" t="s">
        <v>167</v>
      </c>
      <c r="E20" s="8" t="s">
        <v>30</v>
      </c>
      <c r="F20" s="9">
        <v>0</v>
      </c>
      <c r="G20" s="5">
        <v>684255</v>
      </c>
      <c r="H20" s="5">
        <v>13204.38</v>
      </c>
      <c r="I20" s="5">
        <f t="shared" si="0"/>
        <v>681964</v>
      </c>
      <c r="J20" s="5">
        <v>366964</v>
      </c>
      <c r="K20" s="5"/>
      <c r="L20" s="3"/>
      <c r="M20" s="6"/>
      <c r="N20" s="5">
        <v>315000</v>
      </c>
      <c r="O20" s="5"/>
      <c r="P20" s="5"/>
      <c r="Q20" s="50" t="s">
        <v>27</v>
      </c>
      <c r="R20" s="51"/>
      <c r="S20" s="52"/>
      <c r="T20" s="53"/>
      <c r="V20" s="54"/>
    </row>
    <row r="21" spans="1:22" ht="24">
      <c r="A21" s="39" t="s">
        <v>44</v>
      </c>
      <c r="B21" s="4" t="s">
        <v>39</v>
      </c>
      <c r="C21" s="4" t="s">
        <v>40</v>
      </c>
      <c r="D21" s="3" t="s">
        <v>170</v>
      </c>
      <c r="E21" s="57">
        <v>2011</v>
      </c>
      <c r="F21" s="58">
        <v>0</v>
      </c>
      <c r="G21" s="5">
        <v>139000</v>
      </c>
      <c r="H21" s="5">
        <v>0</v>
      </c>
      <c r="I21" s="5">
        <f t="shared" si="0"/>
        <v>139000</v>
      </c>
      <c r="J21" s="5">
        <v>100000</v>
      </c>
      <c r="K21" s="5"/>
      <c r="L21" s="3"/>
      <c r="M21" s="6">
        <v>39000</v>
      </c>
      <c r="N21" s="5"/>
      <c r="O21" s="5"/>
      <c r="P21" s="5"/>
      <c r="Q21" s="50" t="s">
        <v>27</v>
      </c>
      <c r="R21" s="51"/>
      <c r="S21" s="52"/>
      <c r="T21" s="53"/>
      <c r="V21" s="54"/>
    </row>
    <row r="22" spans="1:22" ht="24">
      <c r="A22" s="39" t="s">
        <v>45</v>
      </c>
      <c r="B22" s="4" t="s">
        <v>39</v>
      </c>
      <c r="C22" s="4" t="s">
        <v>40</v>
      </c>
      <c r="D22" s="3" t="s">
        <v>46</v>
      </c>
      <c r="E22" s="57" t="s">
        <v>30</v>
      </c>
      <c r="F22" s="58">
        <v>3671191.23</v>
      </c>
      <c r="G22" s="5">
        <v>3697836</v>
      </c>
      <c r="H22" s="5">
        <v>3668032.23</v>
      </c>
      <c r="I22" s="5">
        <f t="shared" si="0"/>
        <v>26645</v>
      </c>
      <c r="J22" s="5">
        <v>26645</v>
      </c>
      <c r="K22" s="5"/>
      <c r="L22" s="3"/>
      <c r="M22" s="6"/>
      <c r="N22" s="5"/>
      <c r="O22" s="5"/>
      <c r="P22" s="5"/>
      <c r="Q22" s="50" t="s">
        <v>27</v>
      </c>
      <c r="R22" s="51"/>
      <c r="S22" s="52"/>
      <c r="T22" s="53"/>
      <c r="V22" s="54"/>
    </row>
    <row r="23" spans="1:22" ht="48">
      <c r="A23" s="39" t="s">
        <v>47</v>
      </c>
      <c r="B23" s="4" t="s">
        <v>39</v>
      </c>
      <c r="C23" s="4" t="s">
        <v>40</v>
      </c>
      <c r="D23" s="3" t="s">
        <v>168</v>
      </c>
      <c r="E23" s="57">
        <v>2011</v>
      </c>
      <c r="F23" s="58">
        <v>0</v>
      </c>
      <c r="G23" s="5">
        <v>400000</v>
      </c>
      <c r="H23" s="5"/>
      <c r="I23" s="5">
        <f t="shared" si="0"/>
        <v>143480</v>
      </c>
      <c r="J23" s="5">
        <v>143480</v>
      </c>
      <c r="K23" s="5"/>
      <c r="L23" s="3"/>
      <c r="M23" s="6"/>
      <c r="N23" s="5"/>
      <c r="O23" s="5">
        <v>256520</v>
      </c>
      <c r="P23" s="5"/>
      <c r="Q23" s="50" t="s">
        <v>27</v>
      </c>
      <c r="R23" s="51"/>
      <c r="S23" s="52"/>
      <c r="T23" s="53"/>
      <c r="V23" s="54"/>
    </row>
    <row r="24" spans="1:22" ht="48">
      <c r="A24" s="39" t="s">
        <v>48</v>
      </c>
      <c r="B24" s="4" t="s">
        <v>39</v>
      </c>
      <c r="C24" s="4" t="s">
        <v>49</v>
      </c>
      <c r="D24" s="3" t="s">
        <v>50</v>
      </c>
      <c r="E24" s="57" t="s">
        <v>26</v>
      </c>
      <c r="F24" s="58">
        <v>53252</v>
      </c>
      <c r="G24" s="5">
        <v>83252</v>
      </c>
      <c r="H24" s="5"/>
      <c r="I24" s="5">
        <f t="shared" si="0"/>
        <v>30000</v>
      </c>
      <c r="J24" s="5">
        <v>30000</v>
      </c>
      <c r="K24" s="5"/>
      <c r="L24" s="3"/>
      <c r="M24" s="6"/>
      <c r="N24" s="5"/>
      <c r="O24" s="5"/>
      <c r="P24" s="5"/>
      <c r="Q24" s="50" t="s">
        <v>27</v>
      </c>
      <c r="R24" s="51"/>
      <c r="S24" s="52"/>
      <c r="T24" s="53"/>
      <c r="V24" s="54"/>
    </row>
    <row r="25" spans="1:22" ht="48">
      <c r="A25" s="39" t="s">
        <v>51</v>
      </c>
      <c r="B25" s="4" t="s">
        <v>39</v>
      </c>
      <c r="C25" s="4" t="s">
        <v>49</v>
      </c>
      <c r="D25" s="3" t="s">
        <v>52</v>
      </c>
      <c r="E25" s="8">
        <v>2011</v>
      </c>
      <c r="F25" s="9">
        <v>0</v>
      </c>
      <c r="G25" s="5">
        <v>60000</v>
      </c>
      <c r="H25" s="5"/>
      <c r="I25" s="5">
        <f>SUM(J25:N25)</f>
        <v>60000</v>
      </c>
      <c r="J25" s="5">
        <v>60000</v>
      </c>
      <c r="K25" s="5"/>
      <c r="L25" s="3"/>
      <c r="M25" s="6"/>
      <c r="N25" s="5"/>
      <c r="O25" s="5"/>
      <c r="P25" s="5"/>
      <c r="Q25" s="50" t="s">
        <v>27</v>
      </c>
      <c r="R25" s="51"/>
      <c r="S25" s="52"/>
      <c r="T25" s="53"/>
      <c r="V25" s="54"/>
    </row>
    <row r="26" spans="1:22" ht="24">
      <c r="A26" s="39" t="s">
        <v>53</v>
      </c>
      <c r="B26" s="4" t="s">
        <v>39</v>
      </c>
      <c r="C26" s="4" t="s">
        <v>54</v>
      </c>
      <c r="D26" s="3" t="s">
        <v>55</v>
      </c>
      <c r="E26" s="8">
        <v>2011</v>
      </c>
      <c r="F26" s="9">
        <v>0</v>
      </c>
      <c r="G26" s="5">
        <v>4000</v>
      </c>
      <c r="H26" s="5"/>
      <c r="I26" s="5">
        <f>SUM(J26:N26)</f>
        <v>4000</v>
      </c>
      <c r="J26" s="5">
        <v>4000</v>
      </c>
      <c r="K26" s="5"/>
      <c r="L26" s="3"/>
      <c r="M26" s="6"/>
      <c r="N26" s="5"/>
      <c r="O26" s="5"/>
      <c r="P26" s="5"/>
      <c r="Q26" s="50" t="s">
        <v>27</v>
      </c>
      <c r="R26" s="51"/>
      <c r="S26" s="52"/>
      <c r="T26" s="53"/>
      <c r="V26" s="54"/>
    </row>
    <row r="27" spans="1:22" ht="48">
      <c r="A27" s="39" t="s">
        <v>56</v>
      </c>
      <c r="B27" s="4" t="s">
        <v>57</v>
      </c>
      <c r="C27" s="4" t="s">
        <v>58</v>
      </c>
      <c r="D27" s="7" t="s">
        <v>171</v>
      </c>
      <c r="E27" s="57" t="s">
        <v>59</v>
      </c>
      <c r="F27" s="58">
        <v>205344.04</v>
      </c>
      <c r="G27" s="5">
        <v>27766366</v>
      </c>
      <c r="H27" s="5">
        <v>209631.56</v>
      </c>
      <c r="I27" s="5">
        <f t="shared" si="0"/>
        <v>13480489</v>
      </c>
      <c r="J27" s="5">
        <v>4990477</v>
      </c>
      <c r="K27" s="5"/>
      <c r="L27" s="3"/>
      <c r="M27" s="6"/>
      <c r="N27" s="5">
        <v>8490012</v>
      </c>
      <c r="O27" s="5"/>
      <c r="P27" s="5">
        <v>14076245</v>
      </c>
      <c r="Q27" s="50" t="s">
        <v>27</v>
      </c>
      <c r="R27" s="51"/>
      <c r="S27" s="52"/>
      <c r="T27" s="59"/>
      <c r="V27" s="54"/>
    </row>
    <row r="28" spans="1:22" ht="33.75" customHeight="1">
      <c r="A28" s="39" t="s">
        <v>60</v>
      </c>
      <c r="B28" s="4" t="s">
        <v>61</v>
      </c>
      <c r="C28" s="4" t="s">
        <v>62</v>
      </c>
      <c r="D28" s="3" t="s">
        <v>63</v>
      </c>
      <c r="E28" s="8">
        <v>2011</v>
      </c>
      <c r="F28" s="9">
        <v>0</v>
      </c>
      <c r="G28" s="5">
        <v>50000</v>
      </c>
      <c r="H28" s="5"/>
      <c r="I28" s="5">
        <f>SUM(J28:N28)</f>
        <v>50000</v>
      </c>
      <c r="J28" s="5">
        <v>50000</v>
      </c>
      <c r="K28" s="5"/>
      <c r="L28" s="3"/>
      <c r="M28" s="6"/>
      <c r="N28" s="5"/>
      <c r="O28" s="5"/>
      <c r="P28" s="5"/>
      <c r="Q28" s="50" t="s">
        <v>27</v>
      </c>
      <c r="R28" s="51"/>
      <c r="S28" s="52"/>
      <c r="T28" s="59"/>
      <c r="V28" s="54"/>
    </row>
    <row r="29" spans="1:22" ht="33.75" customHeight="1">
      <c r="A29" s="39" t="s">
        <v>64</v>
      </c>
      <c r="B29" s="4" t="s">
        <v>61</v>
      </c>
      <c r="C29" s="4" t="s">
        <v>65</v>
      </c>
      <c r="D29" s="3" t="s">
        <v>66</v>
      </c>
      <c r="E29" s="8">
        <v>2011</v>
      </c>
      <c r="F29" s="9">
        <v>0</v>
      </c>
      <c r="G29" s="5">
        <v>24953</v>
      </c>
      <c r="H29" s="5"/>
      <c r="I29" s="5">
        <f>SUM(J29:N29)</f>
        <v>24953</v>
      </c>
      <c r="J29" s="5">
        <v>24953</v>
      </c>
      <c r="K29" s="5"/>
      <c r="L29" s="3"/>
      <c r="M29" s="6"/>
      <c r="N29" s="5"/>
      <c r="O29" s="5"/>
      <c r="P29" s="5"/>
      <c r="Q29" s="50" t="s">
        <v>27</v>
      </c>
      <c r="R29" s="51"/>
      <c r="S29" s="52"/>
      <c r="T29" s="59"/>
      <c r="V29" s="54"/>
    </row>
    <row r="30" spans="1:22" ht="33.75" customHeight="1">
      <c r="A30" s="39" t="s">
        <v>67</v>
      </c>
      <c r="B30" s="4" t="s">
        <v>68</v>
      </c>
      <c r="C30" s="4" t="s">
        <v>69</v>
      </c>
      <c r="D30" s="3" t="s">
        <v>70</v>
      </c>
      <c r="E30" s="8">
        <v>2011</v>
      </c>
      <c r="F30" s="9">
        <v>0</v>
      </c>
      <c r="G30" s="5">
        <v>4000</v>
      </c>
      <c r="H30" s="5"/>
      <c r="I30" s="5">
        <f>SUM(J30:N30)</f>
        <v>4000</v>
      </c>
      <c r="J30" s="5">
        <v>4000</v>
      </c>
      <c r="K30" s="5"/>
      <c r="L30" s="3"/>
      <c r="M30" s="6"/>
      <c r="N30" s="5"/>
      <c r="O30" s="5"/>
      <c r="P30" s="5"/>
      <c r="Q30" s="50" t="s">
        <v>27</v>
      </c>
      <c r="R30" s="51"/>
      <c r="S30" s="52"/>
      <c r="T30" s="59"/>
      <c r="V30" s="54"/>
    </row>
    <row r="31" spans="1:22" ht="33.75" customHeight="1">
      <c r="A31" s="39" t="s">
        <v>71</v>
      </c>
      <c r="B31" s="4" t="s">
        <v>72</v>
      </c>
      <c r="C31" s="4" t="s">
        <v>73</v>
      </c>
      <c r="D31" s="3" t="s">
        <v>70</v>
      </c>
      <c r="E31" s="8">
        <v>2011</v>
      </c>
      <c r="F31" s="9">
        <v>0</v>
      </c>
      <c r="G31" s="5">
        <v>10000</v>
      </c>
      <c r="H31" s="5"/>
      <c r="I31" s="5">
        <f>SUM(J31:N31)</f>
        <v>10000</v>
      </c>
      <c r="J31" s="5">
        <v>10000</v>
      </c>
      <c r="K31" s="5"/>
      <c r="L31" s="3"/>
      <c r="M31" s="6"/>
      <c r="N31" s="5"/>
      <c r="O31" s="5"/>
      <c r="P31" s="5"/>
      <c r="Q31" s="50" t="s">
        <v>27</v>
      </c>
      <c r="R31" s="51"/>
      <c r="S31" s="52"/>
      <c r="T31" s="59"/>
      <c r="V31" s="54"/>
    </row>
    <row r="32" spans="1:22" ht="48">
      <c r="A32" s="39" t="s">
        <v>74</v>
      </c>
      <c r="B32" s="4" t="s">
        <v>72</v>
      </c>
      <c r="C32" s="4" t="s">
        <v>73</v>
      </c>
      <c r="D32" s="3" t="s">
        <v>75</v>
      </c>
      <c r="E32" s="57" t="s">
        <v>33</v>
      </c>
      <c r="F32" s="58">
        <v>0</v>
      </c>
      <c r="G32" s="5">
        <v>236000</v>
      </c>
      <c r="H32" s="5">
        <v>15579.5</v>
      </c>
      <c r="I32" s="5">
        <f>SUM(J32:N32)</f>
        <v>220421</v>
      </c>
      <c r="J32" s="5">
        <v>220421</v>
      </c>
      <c r="K32" s="5"/>
      <c r="L32" s="3"/>
      <c r="M32" s="6"/>
      <c r="N32" s="5"/>
      <c r="O32" s="5"/>
      <c r="P32" s="5"/>
      <c r="Q32" s="50" t="s">
        <v>27</v>
      </c>
      <c r="R32" s="51"/>
      <c r="S32" s="52"/>
      <c r="T32" s="59"/>
      <c r="V32" s="54"/>
    </row>
    <row r="33" spans="1:22" ht="72">
      <c r="A33" s="39" t="s">
        <v>76</v>
      </c>
      <c r="B33" s="4" t="s">
        <v>72</v>
      </c>
      <c r="C33" s="4" t="s">
        <v>77</v>
      </c>
      <c r="D33" s="60" t="s">
        <v>78</v>
      </c>
      <c r="E33" s="57" t="s">
        <v>79</v>
      </c>
      <c r="F33" s="58">
        <v>0</v>
      </c>
      <c r="G33" s="5">
        <f>I33+P33</f>
        <v>18165</v>
      </c>
      <c r="H33" s="5"/>
      <c r="I33" s="5">
        <f t="shared" si="0"/>
        <v>10230</v>
      </c>
      <c r="J33" s="5">
        <v>10230</v>
      </c>
      <c r="K33" s="5"/>
      <c r="L33" s="3"/>
      <c r="M33" s="6"/>
      <c r="N33" s="5"/>
      <c r="O33" s="5"/>
      <c r="P33" s="5">
        <v>7935</v>
      </c>
      <c r="Q33" s="50" t="s">
        <v>27</v>
      </c>
      <c r="R33" s="51"/>
      <c r="S33" s="52"/>
      <c r="T33" s="59"/>
      <c r="V33" s="54"/>
    </row>
    <row r="34" spans="1:22" ht="60">
      <c r="A34" s="39" t="s">
        <v>80</v>
      </c>
      <c r="B34" s="4" t="s">
        <v>147</v>
      </c>
      <c r="C34" s="4" t="s">
        <v>193</v>
      </c>
      <c r="D34" s="60" t="s">
        <v>159</v>
      </c>
      <c r="E34" s="57">
        <v>2011</v>
      </c>
      <c r="F34" s="58"/>
      <c r="G34" s="5">
        <v>10000</v>
      </c>
      <c r="H34" s="5"/>
      <c r="I34" s="5">
        <f t="shared" si="0"/>
        <v>10000</v>
      </c>
      <c r="J34" s="5">
        <v>10000</v>
      </c>
      <c r="K34" s="5"/>
      <c r="L34" s="3"/>
      <c r="M34" s="6"/>
      <c r="N34" s="5"/>
      <c r="O34" s="5"/>
      <c r="P34" s="5"/>
      <c r="Q34" s="50" t="s">
        <v>27</v>
      </c>
      <c r="R34" s="51"/>
      <c r="S34" s="52"/>
      <c r="T34" s="59"/>
      <c r="V34" s="54"/>
    </row>
    <row r="35" spans="1:22" ht="36">
      <c r="A35" s="39" t="s">
        <v>154</v>
      </c>
      <c r="B35" s="4" t="s">
        <v>147</v>
      </c>
      <c r="C35" s="4" t="s">
        <v>148</v>
      </c>
      <c r="D35" s="60" t="s">
        <v>173</v>
      </c>
      <c r="E35" s="57">
        <v>2011</v>
      </c>
      <c r="F35" s="58">
        <v>0</v>
      </c>
      <c r="G35" s="5">
        <v>80000</v>
      </c>
      <c r="H35" s="5"/>
      <c r="I35" s="5">
        <f t="shared" si="0"/>
        <v>80000</v>
      </c>
      <c r="J35" s="5">
        <v>10000</v>
      </c>
      <c r="K35" s="5"/>
      <c r="L35" s="3"/>
      <c r="M35" s="6">
        <v>70000</v>
      </c>
      <c r="N35" s="5"/>
      <c r="O35" s="5"/>
      <c r="P35" s="5"/>
      <c r="Q35" s="50" t="s">
        <v>27</v>
      </c>
      <c r="R35" s="51"/>
      <c r="S35" s="52"/>
      <c r="T35" s="59"/>
      <c r="V35" s="54"/>
    </row>
    <row r="36" spans="1:22" ht="36">
      <c r="A36" s="39" t="s">
        <v>85</v>
      </c>
      <c r="B36" s="4" t="s">
        <v>81</v>
      </c>
      <c r="C36" s="4" t="s">
        <v>82</v>
      </c>
      <c r="D36" s="60" t="s">
        <v>83</v>
      </c>
      <c r="E36" s="57">
        <v>2011</v>
      </c>
      <c r="F36" s="58">
        <v>0</v>
      </c>
      <c r="G36" s="5">
        <v>229600</v>
      </c>
      <c r="H36" s="5"/>
      <c r="I36" s="5">
        <f t="shared" si="0"/>
        <v>229600</v>
      </c>
      <c r="J36" s="5">
        <v>114800</v>
      </c>
      <c r="K36" s="5"/>
      <c r="L36" s="3"/>
      <c r="M36" s="6">
        <v>114800</v>
      </c>
      <c r="N36" s="5"/>
      <c r="O36" s="5"/>
      <c r="P36" s="5"/>
      <c r="Q36" s="50" t="s">
        <v>27</v>
      </c>
      <c r="R36" s="51"/>
      <c r="S36" s="52"/>
      <c r="T36" s="59"/>
      <c r="V36" s="54"/>
    </row>
    <row r="37" spans="1:22" ht="36">
      <c r="A37" s="39" t="s">
        <v>87</v>
      </c>
      <c r="B37" s="4" t="s">
        <v>81</v>
      </c>
      <c r="C37" s="4" t="s">
        <v>82</v>
      </c>
      <c r="D37" s="60" t="s">
        <v>84</v>
      </c>
      <c r="E37" s="57">
        <v>2011</v>
      </c>
      <c r="F37" s="58">
        <v>0</v>
      </c>
      <c r="G37" s="5">
        <v>127700</v>
      </c>
      <c r="H37" s="5"/>
      <c r="I37" s="5">
        <f t="shared" si="0"/>
        <v>127700</v>
      </c>
      <c r="J37" s="5">
        <v>63850</v>
      </c>
      <c r="K37" s="5"/>
      <c r="L37" s="3"/>
      <c r="M37" s="6">
        <v>63850</v>
      </c>
      <c r="N37" s="5"/>
      <c r="O37" s="5"/>
      <c r="P37" s="5"/>
      <c r="Q37" s="50" t="s">
        <v>27</v>
      </c>
      <c r="R37" s="51"/>
      <c r="S37" s="52"/>
      <c r="T37" s="59"/>
      <c r="V37" s="54"/>
    </row>
    <row r="38" spans="1:22" ht="36">
      <c r="A38" s="39" t="s">
        <v>91</v>
      </c>
      <c r="B38" s="4" t="s">
        <v>81</v>
      </c>
      <c r="C38" s="4" t="s">
        <v>82</v>
      </c>
      <c r="D38" s="60" t="s">
        <v>86</v>
      </c>
      <c r="E38" s="57">
        <v>2011</v>
      </c>
      <c r="F38" s="58">
        <v>0</v>
      </c>
      <c r="G38" s="5">
        <v>127700</v>
      </c>
      <c r="H38" s="5"/>
      <c r="I38" s="5">
        <f t="shared" si="0"/>
        <v>127700</v>
      </c>
      <c r="J38" s="5">
        <v>63850</v>
      </c>
      <c r="K38" s="5"/>
      <c r="L38" s="3"/>
      <c r="M38" s="6">
        <v>63850</v>
      </c>
      <c r="N38" s="5"/>
      <c r="O38" s="5"/>
      <c r="P38" s="5"/>
      <c r="Q38" s="50" t="s">
        <v>27</v>
      </c>
      <c r="R38" s="51"/>
      <c r="S38" s="52"/>
      <c r="T38" s="59"/>
      <c r="V38" s="54"/>
    </row>
    <row r="39" spans="1:22" ht="24">
      <c r="A39" s="39" t="s">
        <v>93</v>
      </c>
      <c r="B39" s="4" t="s">
        <v>81</v>
      </c>
      <c r="C39" s="4" t="s">
        <v>152</v>
      </c>
      <c r="D39" s="60" t="s">
        <v>153</v>
      </c>
      <c r="E39" s="57">
        <v>2011</v>
      </c>
      <c r="F39" s="58">
        <v>0</v>
      </c>
      <c r="G39" s="5">
        <v>49500</v>
      </c>
      <c r="H39" s="5"/>
      <c r="I39" s="5">
        <f t="shared" si="0"/>
        <v>49500</v>
      </c>
      <c r="J39" s="5"/>
      <c r="K39" s="5"/>
      <c r="L39" s="3"/>
      <c r="M39" s="6"/>
      <c r="N39" s="5">
        <v>49500</v>
      </c>
      <c r="O39" s="5"/>
      <c r="P39" s="5"/>
      <c r="Q39" s="50"/>
      <c r="R39" s="51"/>
      <c r="S39" s="52"/>
      <c r="T39" s="59"/>
      <c r="V39" s="54"/>
    </row>
    <row r="40" spans="1:22" ht="24">
      <c r="A40" s="39" t="s">
        <v>95</v>
      </c>
      <c r="B40" s="4" t="s">
        <v>88</v>
      </c>
      <c r="C40" s="4" t="s">
        <v>89</v>
      </c>
      <c r="D40" s="3" t="s">
        <v>90</v>
      </c>
      <c r="E40" s="8">
        <v>2011</v>
      </c>
      <c r="F40" s="9">
        <v>0</v>
      </c>
      <c r="G40" s="5">
        <v>40000</v>
      </c>
      <c r="H40" s="5"/>
      <c r="I40" s="5">
        <f>SUM(J40:N40)</f>
        <v>40000</v>
      </c>
      <c r="J40" s="5">
        <v>40000</v>
      </c>
      <c r="K40" s="5"/>
      <c r="L40" s="3"/>
      <c r="M40" s="6"/>
      <c r="N40" s="5"/>
      <c r="O40" s="5"/>
      <c r="P40" s="5"/>
      <c r="Q40" s="50" t="s">
        <v>27</v>
      </c>
      <c r="R40" s="51"/>
      <c r="S40" s="52"/>
      <c r="T40" s="59"/>
      <c r="V40" s="54"/>
    </row>
    <row r="41" spans="1:22" ht="39.75" customHeight="1">
      <c r="A41" s="39" t="s">
        <v>97</v>
      </c>
      <c r="B41" s="4" t="s">
        <v>88</v>
      </c>
      <c r="C41" s="4" t="s">
        <v>89</v>
      </c>
      <c r="D41" s="3" t="s">
        <v>163</v>
      </c>
      <c r="E41" s="10" t="s">
        <v>92</v>
      </c>
      <c r="F41" s="11">
        <v>1568304.2</v>
      </c>
      <c r="G41" s="5">
        <v>2227247</v>
      </c>
      <c r="H41" s="5"/>
      <c r="I41" s="5">
        <f t="shared" si="0"/>
        <v>657938</v>
      </c>
      <c r="J41" s="5">
        <v>475000</v>
      </c>
      <c r="K41" s="5">
        <v>182938</v>
      </c>
      <c r="L41" s="3"/>
      <c r="M41" s="6"/>
      <c r="N41" s="5"/>
      <c r="O41" s="5"/>
      <c r="P41" s="5"/>
      <c r="Q41" s="50" t="s">
        <v>27</v>
      </c>
      <c r="R41" s="51"/>
      <c r="S41" s="52"/>
      <c r="T41" s="59"/>
      <c r="V41" s="54"/>
    </row>
    <row r="42" spans="1:22" ht="36">
      <c r="A42" s="39" t="s">
        <v>99</v>
      </c>
      <c r="B42" s="4" t="s">
        <v>88</v>
      </c>
      <c r="C42" s="4" t="s">
        <v>89</v>
      </c>
      <c r="D42" s="12" t="s">
        <v>94</v>
      </c>
      <c r="E42" s="8" t="s">
        <v>33</v>
      </c>
      <c r="F42" s="9">
        <v>0</v>
      </c>
      <c r="G42" s="5">
        <v>30000</v>
      </c>
      <c r="H42" s="5"/>
      <c r="I42" s="5">
        <f>SUM(J42:N42)</f>
        <v>30000</v>
      </c>
      <c r="J42" s="5">
        <v>30000</v>
      </c>
      <c r="K42" s="5"/>
      <c r="L42" s="3"/>
      <c r="M42" s="6"/>
      <c r="N42" s="5"/>
      <c r="O42" s="5"/>
      <c r="P42" s="5"/>
      <c r="Q42" s="50" t="s">
        <v>27</v>
      </c>
      <c r="R42" s="51"/>
      <c r="S42" s="52"/>
      <c r="T42" s="53"/>
      <c r="V42" s="54"/>
    </row>
    <row r="43" spans="1:22" ht="84">
      <c r="A43" s="39" t="s">
        <v>100</v>
      </c>
      <c r="B43" s="4" t="s">
        <v>88</v>
      </c>
      <c r="C43" s="4" t="s">
        <v>89</v>
      </c>
      <c r="D43" s="3" t="s">
        <v>174</v>
      </c>
      <c r="E43" s="8" t="s">
        <v>96</v>
      </c>
      <c r="F43" s="9">
        <v>223145</v>
      </c>
      <c r="G43" s="5">
        <v>6999379</v>
      </c>
      <c r="H43" s="5"/>
      <c r="I43" s="5">
        <f t="shared" si="0"/>
        <v>1259506</v>
      </c>
      <c r="J43" s="5">
        <v>222855</v>
      </c>
      <c r="K43" s="5"/>
      <c r="L43" s="3"/>
      <c r="M43" s="6"/>
      <c r="N43" s="5">
        <v>1036651</v>
      </c>
      <c r="O43" s="5">
        <v>0</v>
      </c>
      <c r="P43" s="5">
        <v>5516728</v>
      </c>
      <c r="Q43" s="50" t="s">
        <v>27</v>
      </c>
      <c r="R43" s="51"/>
      <c r="S43" s="52"/>
      <c r="T43" s="53"/>
      <c r="V43" s="54"/>
    </row>
    <row r="44" spans="1:22" ht="36">
      <c r="A44" s="39" t="s">
        <v>101</v>
      </c>
      <c r="B44" s="4" t="s">
        <v>88</v>
      </c>
      <c r="C44" s="4" t="s">
        <v>89</v>
      </c>
      <c r="D44" s="3" t="s">
        <v>176</v>
      </c>
      <c r="E44" s="8" t="s">
        <v>98</v>
      </c>
      <c r="F44" s="9">
        <v>128521</v>
      </c>
      <c r="G44" s="5">
        <v>5243521</v>
      </c>
      <c r="H44" s="5"/>
      <c r="I44" s="5">
        <f t="shared" si="0"/>
        <v>5115000</v>
      </c>
      <c r="J44" s="5">
        <v>1999256</v>
      </c>
      <c r="K44" s="5"/>
      <c r="L44" s="3"/>
      <c r="M44" s="6"/>
      <c r="N44" s="5">
        <v>3115744</v>
      </c>
      <c r="O44" s="5"/>
      <c r="P44" s="5"/>
      <c r="Q44" s="50" t="s">
        <v>27</v>
      </c>
      <c r="R44" s="51"/>
      <c r="S44" s="52"/>
      <c r="T44" s="53"/>
      <c r="V44" s="54"/>
    </row>
    <row r="45" spans="1:22" ht="36">
      <c r="A45" s="39" t="s">
        <v>106</v>
      </c>
      <c r="B45" s="4" t="s">
        <v>88</v>
      </c>
      <c r="C45" s="4" t="s">
        <v>89</v>
      </c>
      <c r="D45" s="3" t="s">
        <v>164</v>
      </c>
      <c r="E45" s="8" t="s">
        <v>98</v>
      </c>
      <c r="F45" s="9">
        <v>53188</v>
      </c>
      <c r="G45" s="5">
        <v>511819</v>
      </c>
      <c r="H45" s="5"/>
      <c r="I45" s="5">
        <f t="shared" si="0"/>
        <v>458631</v>
      </c>
      <c r="J45" s="5">
        <v>100879</v>
      </c>
      <c r="K45" s="5">
        <v>357752</v>
      </c>
      <c r="L45" s="3"/>
      <c r="M45" s="6"/>
      <c r="N45" s="5"/>
      <c r="O45" s="5"/>
      <c r="P45" s="5"/>
      <c r="Q45" s="50" t="s">
        <v>27</v>
      </c>
      <c r="R45" s="51"/>
      <c r="S45" s="52"/>
      <c r="T45" s="53"/>
      <c r="V45" s="54"/>
    </row>
    <row r="46" spans="1:22" ht="36">
      <c r="A46" s="39" t="s">
        <v>108</v>
      </c>
      <c r="B46" s="4" t="s">
        <v>88</v>
      </c>
      <c r="C46" s="4" t="s">
        <v>89</v>
      </c>
      <c r="D46" s="3" t="s">
        <v>178</v>
      </c>
      <c r="E46" s="61">
        <v>2011</v>
      </c>
      <c r="F46" s="15">
        <v>0</v>
      </c>
      <c r="G46" s="5">
        <v>1450180</v>
      </c>
      <c r="H46" s="5"/>
      <c r="I46" s="5">
        <f t="shared" si="0"/>
        <v>565924</v>
      </c>
      <c r="J46" s="5">
        <v>565924</v>
      </c>
      <c r="K46" s="5"/>
      <c r="L46" s="3"/>
      <c r="M46" s="6"/>
      <c r="N46" s="5"/>
      <c r="O46" s="5">
        <v>884256</v>
      </c>
      <c r="P46" s="5"/>
      <c r="Q46" s="50" t="s">
        <v>27</v>
      </c>
      <c r="R46" s="51"/>
      <c r="S46" s="52"/>
      <c r="T46" s="53"/>
      <c r="V46" s="54"/>
    </row>
    <row r="47" spans="1:22" ht="36">
      <c r="A47" s="39" t="s">
        <v>110</v>
      </c>
      <c r="B47" s="4" t="s">
        <v>88</v>
      </c>
      <c r="C47" s="4" t="s">
        <v>102</v>
      </c>
      <c r="D47" s="13" t="s">
        <v>103</v>
      </c>
      <c r="E47" s="14" t="s">
        <v>104</v>
      </c>
      <c r="F47" s="15" t="s">
        <v>105</v>
      </c>
      <c r="G47" s="5">
        <v>60500</v>
      </c>
      <c r="H47" s="5"/>
      <c r="I47" s="5">
        <f>SUM(J47:N47)</f>
        <v>60500</v>
      </c>
      <c r="J47" s="5">
        <v>60500</v>
      </c>
      <c r="K47" s="5"/>
      <c r="L47" s="3"/>
      <c r="M47" s="6"/>
      <c r="N47" s="5"/>
      <c r="O47" s="5"/>
      <c r="P47" s="5"/>
      <c r="Q47" s="50" t="s">
        <v>27</v>
      </c>
      <c r="R47" s="51"/>
      <c r="S47" s="52"/>
      <c r="T47" s="53"/>
      <c r="V47" s="54"/>
    </row>
    <row r="48" spans="1:22" ht="24">
      <c r="A48" s="39" t="s">
        <v>114</v>
      </c>
      <c r="B48" s="4" t="s">
        <v>88</v>
      </c>
      <c r="C48" s="4" t="s">
        <v>102</v>
      </c>
      <c r="D48" s="3" t="s">
        <v>107</v>
      </c>
      <c r="E48" s="14" t="s">
        <v>26</v>
      </c>
      <c r="F48" s="15">
        <v>138992.8</v>
      </c>
      <c r="G48" s="5">
        <v>228993</v>
      </c>
      <c r="H48" s="5"/>
      <c r="I48" s="5">
        <f>SUM(J48:N48)</f>
        <v>90000</v>
      </c>
      <c r="J48" s="5">
        <v>90000</v>
      </c>
      <c r="K48" s="5"/>
      <c r="L48" s="3"/>
      <c r="M48" s="6"/>
      <c r="N48" s="5"/>
      <c r="O48" s="5"/>
      <c r="P48" s="5"/>
      <c r="Q48" s="50" t="s">
        <v>27</v>
      </c>
      <c r="R48" s="51"/>
      <c r="S48" s="52"/>
      <c r="T48" s="53"/>
      <c r="V48" s="54"/>
    </row>
    <row r="49" spans="1:22" ht="36">
      <c r="A49" s="39" t="s">
        <v>115</v>
      </c>
      <c r="B49" s="4" t="s">
        <v>88</v>
      </c>
      <c r="C49" s="4" t="s">
        <v>109</v>
      </c>
      <c r="D49" s="3" t="s">
        <v>165</v>
      </c>
      <c r="E49" s="8" t="s">
        <v>33</v>
      </c>
      <c r="F49" s="9">
        <v>21082</v>
      </c>
      <c r="G49" s="5">
        <v>446468</v>
      </c>
      <c r="H49" s="5">
        <v>21082</v>
      </c>
      <c r="I49" s="5">
        <f t="shared" si="0"/>
        <v>587683</v>
      </c>
      <c r="J49" s="5">
        <v>327000</v>
      </c>
      <c r="K49" s="5">
        <v>260683</v>
      </c>
      <c r="L49" s="3"/>
      <c r="M49" s="6"/>
      <c r="N49" s="5"/>
      <c r="O49" s="5"/>
      <c r="P49" s="5"/>
      <c r="Q49" s="50" t="s">
        <v>27</v>
      </c>
      <c r="R49" s="51"/>
      <c r="S49" s="52"/>
      <c r="T49" s="59"/>
      <c r="V49" s="54"/>
    </row>
    <row r="50" spans="1:23" ht="36">
      <c r="A50" s="39" t="s">
        <v>118</v>
      </c>
      <c r="B50" s="4" t="s">
        <v>88</v>
      </c>
      <c r="C50" s="4" t="s">
        <v>109</v>
      </c>
      <c r="D50" s="3" t="s">
        <v>111</v>
      </c>
      <c r="E50" s="8" t="s">
        <v>112</v>
      </c>
      <c r="F50" s="9">
        <v>17171</v>
      </c>
      <c r="G50" s="5">
        <v>175000</v>
      </c>
      <c r="H50" s="5">
        <v>17171.5</v>
      </c>
      <c r="I50" s="5">
        <f t="shared" si="0"/>
        <v>0</v>
      </c>
      <c r="J50" s="5">
        <v>0</v>
      </c>
      <c r="K50" s="5"/>
      <c r="L50" s="3"/>
      <c r="M50" s="6"/>
      <c r="N50" s="5"/>
      <c r="O50" s="5"/>
      <c r="P50" s="5">
        <v>157829</v>
      </c>
      <c r="Q50" s="50" t="s">
        <v>27</v>
      </c>
      <c r="R50" s="51"/>
      <c r="S50" s="52"/>
      <c r="T50" s="59"/>
      <c r="V50" s="54"/>
      <c r="W50" s="40" t="s">
        <v>113</v>
      </c>
    </row>
    <row r="51" spans="1:22" ht="60">
      <c r="A51" s="39" t="s">
        <v>120</v>
      </c>
      <c r="B51" s="4" t="s">
        <v>88</v>
      </c>
      <c r="C51" s="4" t="s">
        <v>109</v>
      </c>
      <c r="D51" s="16" t="s">
        <v>179</v>
      </c>
      <c r="E51" s="8" t="s">
        <v>112</v>
      </c>
      <c r="F51" s="9">
        <v>71000</v>
      </c>
      <c r="G51" s="5">
        <v>9608401</v>
      </c>
      <c r="H51" s="5"/>
      <c r="I51" s="5">
        <f t="shared" si="0"/>
        <v>3691499</v>
      </c>
      <c r="J51" s="5">
        <v>1108850</v>
      </c>
      <c r="K51" s="5"/>
      <c r="L51" s="3"/>
      <c r="M51" s="6"/>
      <c r="N51" s="5">
        <v>2582649</v>
      </c>
      <c r="O51" s="5"/>
      <c r="P51" s="5"/>
      <c r="Q51" s="50" t="s">
        <v>27</v>
      </c>
      <c r="R51" s="51"/>
      <c r="S51" s="52"/>
      <c r="T51" s="59"/>
      <c r="V51" s="54"/>
    </row>
    <row r="52" spans="1:22" ht="36">
      <c r="A52" s="39" t="s">
        <v>123</v>
      </c>
      <c r="B52" s="4" t="s">
        <v>88</v>
      </c>
      <c r="C52" s="4" t="s">
        <v>116</v>
      </c>
      <c r="D52" s="3" t="s">
        <v>117</v>
      </c>
      <c r="E52" s="8">
        <v>2011</v>
      </c>
      <c r="F52" s="9">
        <v>0</v>
      </c>
      <c r="G52" s="5">
        <v>10000</v>
      </c>
      <c r="H52" s="5"/>
      <c r="I52" s="5">
        <f>SUM(J52:N52)</f>
        <v>10000</v>
      </c>
      <c r="J52" s="5">
        <v>10000</v>
      </c>
      <c r="K52" s="5"/>
      <c r="L52" s="3"/>
      <c r="M52" s="6"/>
      <c r="N52" s="5"/>
      <c r="O52" s="5"/>
      <c r="P52" s="5"/>
      <c r="Q52" s="50" t="s">
        <v>27</v>
      </c>
      <c r="R52" s="51"/>
      <c r="S52" s="52"/>
      <c r="T52" s="59"/>
      <c r="V52" s="54"/>
    </row>
    <row r="53" spans="1:22" ht="24">
      <c r="A53" s="39" t="s">
        <v>149</v>
      </c>
      <c r="B53" s="4" t="s">
        <v>88</v>
      </c>
      <c r="C53" s="4" t="s">
        <v>116</v>
      </c>
      <c r="D53" s="3" t="s">
        <v>119</v>
      </c>
      <c r="E53" s="8" t="s">
        <v>98</v>
      </c>
      <c r="F53" s="9">
        <v>82959.89</v>
      </c>
      <c r="G53" s="5">
        <v>100960</v>
      </c>
      <c r="H53" s="5"/>
      <c r="I53" s="5">
        <f t="shared" si="0"/>
        <v>18000</v>
      </c>
      <c r="J53" s="5">
        <v>18000</v>
      </c>
      <c r="K53" s="5"/>
      <c r="L53" s="3"/>
      <c r="M53" s="6"/>
      <c r="N53" s="5"/>
      <c r="O53" s="5"/>
      <c r="P53" s="5"/>
      <c r="Q53" s="50" t="s">
        <v>27</v>
      </c>
      <c r="R53" s="51"/>
      <c r="S53" s="52"/>
      <c r="T53" s="59"/>
      <c r="V53" s="54"/>
    </row>
    <row r="54" spans="1:22" ht="24">
      <c r="A54" s="39" t="s">
        <v>150</v>
      </c>
      <c r="B54" s="4" t="s">
        <v>88</v>
      </c>
      <c r="C54" s="4" t="s">
        <v>116</v>
      </c>
      <c r="D54" s="3" t="s">
        <v>156</v>
      </c>
      <c r="E54" s="8">
        <v>2011</v>
      </c>
      <c r="F54" s="9">
        <v>0</v>
      </c>
      <c r="G54" s="5">
        <v>50000</v>
      </c>
      <c r="H54" s="5"/>
      <c r="I54" s="5">
        <f t="shared" si="0"/>
        <v>50000</v>
      </c>
      <c r="J54" s="5">
        <v>50000</v>
      </c>
      <c r="K54" s="5"/>
      <c r="L54" s="3"/>
      <c r="M54" s="6"/>
      <c r="N54" s="5"/>
      <c r="O54" s="5"/>
      <c r="P54" s="5"/>
      <c r="Q54" s="50" t="s">
        <v>27</v>
      </c>
      <c r="R54" s="51"/>
      <c r="S54" s="52"/>
      <c r="T54" s="59"/>
      <c r="V54" s="54"/>
    </row>
    <row r="55" spans="1:22" ht="24">
      <c r="A55" s="39" t="s">
        <v>151</v>
      </c>
      <c r="B55" s="4" t="s">
        <v>121</v>
      </c>
      <c r="C55" s="4" t="s">
        <v>122</v>
      </c>
      <c r="D55" s="3" t="s">
        <v>181</v>
      </c>
      <c r="E55" s="8" t="s">
        <v>98</v>
      </c>
      <c r="F55" s="9">
        <v>4225185.02</v>
      </c>
      <c r="G55" s="5">
        <v>7370669.13</v>
      </c>
      <c r="H55" s="5">
        <v>4225184.13</v>
      </c>
      <c r="I55" s="5">
        <f t="shared" si="0"/>
        <v>3145485</v>
      </c>
      <c r="J55" s="5">
        <v>857725</v>
      </c>
      <c r="K55" s="5"/>
      <c r="L55" s="3"/>
      <c r="M55" s="6"/>
      <c r="N55" s="5">
        <v>2287760</v>
      </c>
      <c r="O55" s="5"/>
      <c r="P55" s="5"/>
      <c r="Q55" s="50" t="s">
        <v>27</v>
      </c>
      <c r="R55" s="51"/>
      <c r="S55" s="52"/>
      <c r="T55" s="59"/>
      <c r="V55" s="54"/>
    </row>
    <row r="56" spans="1:22" ht="36">
      <c r="A56" s="39" t="s">
        <v>155</v>
      </c>
      <c r="B56" s="4" t="s">
        <v>121</v>
      </c>
      <c r="C56" s="4" t="s">
        <v>122</v>
      </c>
      <c r="D56" s="3" t="s">
        <v>183</v>
      </c>
      <c r="E56" s="8" t="s">
        <v>33</v>
      </c>
      <c r="F56" s="9">
        <v>10000</v>
      </c>
      <c r="G56" s="5">
        <v>314000</v>
      </c>
      <c r="H56" s="5"/>
      <c r="I56" s="5">
        <f t="shared" si="0"/>
        <v>119000</v>
      </c>
      <c r="J56" s="5">
        <v>119000</v>
      </c>
      <c r="K56" s="5"/>
      <c r="L56" s="3"/>
      <c r="M56" s="6"/>
      <c r="N56" s="5"/>
      <c r="O56" s="5">
        <v>185000</v>
      </c>
      <c r="P56" s="5"/>
      <c r="Q56" s="50" t="s">
        <v>27</v>
      </c>
      <c r="R56" s="51"/>
      <c r="S56" s="52"/>
      <c r="T56" s="59"/>
      <c r="V56" s="54"/>
    </row>
    <row r="57" spans="1:22" ht="12.75">
      <c r="A57" s="89" t="s">
        <v>124</v>
      </c>
      <c r="B57" s="89"/>
      <c r="C57" s="89"/>
      <c r="D57" s="89"/>
      <c r="E57" s="62"/>
      <c r="F57" s="63"/>
      <c r="G57" s="5">
        <f aca="true" t="shared" si="1" ref="G57:P57">SUM(G14:G56)</f>
        <v>73349174.13</v>
      </c>
      <c r="H57" s="5"/>
      <c r="I57" s="5">
        <f t="shared" si="1"/>
        <v>35705036</v>
      </c>
      <c r="J57" s="5">
        <f t="shared" si="1"/>
        <v>13674847</v>
      </c>
      <c r="K57" s="5">
        <f t="shared" si="1"/>
        <v>3801373</v>
      </c>
      <c r="L57" s="5">
        <f t="shared" si="1"/>
        <v>0</v>
      </c>
      <c r="M57" s="5">
        <f t="shared" si="1"/>
        <v>351500</v>
      </c>
      <c r="N57" s="5">
        <f t="shared" si="1"/>
        <v>17877316</v>
      </c>
      <c r="O57" s="5">
        <f t="shared" si="1"/>
        <v>1325776</v>
      </c>
      <c r="P57" s="5">
        <f t="shared" si="1"/>
        <v>19758737</v>
      </c>
      <c r="Q57" s="37" t="s">
        <v>125</v>
      </c>
      <c r="R57" s="64"/>
      <c r="S57" s="65">
        <f>SUM(S14:S56)</f>
        <v>0</v>
      </c>
      <c r="T57" s="65">
        <f>SUM(T20:T53)</f>
        <v>0</v>
      </c>
      <c r="V57" s="54">
        <f>J57+O57</f>
        <v>15000623</v>
      </c>
    </row>
    <row r="59" spans="2:16" ht="12.75" customHeight="1">
      <c r="B59" s="90" t="s">
        <v>126</v>
      </c>
      <c r="C59" s="90"/>
      <c r="D59" s="90"/>
      <c r="E59" s="66"/>
      <c r="F59" s="66"/>
      <c r="G59" s="66"/>
      <c r="H59" s="66"/>
      <c r="I59" s="67"/>
      <c r="J59" s="67"/>
      <c r="K59" s="67"/>
      <c r="L59" s="67"/>
      <c r="M59" s="67"/>
      <c r="N59" s="67"/>
      <c r="O59" s="67"/>
      <c r="P59" s="67"/>
    </row>
    <row r="60" spans="2:16" ht="12.75" customHeight="1">
      <c r="B60" s="67"/>
      <c r="C60" s="67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7"/>
    </row>
    <row r="61" spans="2:16" ht="12.75" customHeight="1">
      <c r="B61" s="35" t="s">
        <v>166</v>
      </c>
      <c r="C61" s="67"/>
      <c r="D61" s="91" t="s">
        <v>185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17"/>
    </row>
    <row r="62" spans="2:17" ht="30.75" customHeight="1">
      <c r="B62" s="35" t="s">
        <v>169</v>
      </c>
      <c r="C62" s="67"/>
      <c r="D62" s="91" t="s">
        <v>186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7" ht="15" customHeight="1">
      <c r="B63" s="35" t="s">
        <v>129</v>
      </c>
      <c r="D63" s="92" t="s">
        <v>187</v>
      </c>
      <c r="E63" s="92"/>
      <c r="F63" s="92"/>
      <c r="G63" s="92"/>
    </row>
    <row r="64" spans="2:16" ht="12" customHeight="1">
      <c r="B64" s="35" t="s">
        <v>172</v>
      </c>
      <c r="C64" s="67"/>
      <c r="D64" s="90" t="s">
        <v>130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7"/>
    </row>
    <row r="65" spans="2:17" ht="18" customHeight="1">
      <c r="B65" s="35" t="s">
        <v>132</v>
      </c>
      <c r="D65" s="95" t="s">
        <v>188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ht="27" customHeight="1">
      <c r="B66" s="35" t="s">
        <v>133</v>
      </c>
      <c r="D66" s="91" t="s">
        <v>189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5" ht="14.25" customHeight="1">
      <c r="B67" s="35" t="s">
        <v>175</v>
      </c>
      <c r="C67" s="67"/>
      <c r="D67" s="90" t="s">
        <v>127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2:17" ht="25.5" customHeight="1">
      <c r="B68" s="35" t="s">
        <v>177</v>
      </c>
      <c r="C68" s="67"/>
      <c r="D68" s="94" t="s">
        <v>128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5" ht="15.75" customHeight="1">
      <c r="B69" s="35" t="s">
        <v>180</v>
      </c>
      <c r="D69" s="91" t="s">
        <v>161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2:19" ht="15" customHeight="1">
      <c r="B70" s="35" t="s">
        <v>182</v>
      </c>
      <c r="D70" s="93" t="s">
        <v>131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79"/>
      <c r="Q70" s="79"/>
      <c r="R70" s="79"/>
      <c r="S70" s="79"/>
    </row>
    <row r="71" spans="2:15" ht="12.75" customHeight="1">
      <c r="B71" s="35" t="s">
        <v>184</v>
      </c>
      <c r="C71" s="67"/>
      <c r="D71" s="91" t="s">
        <v>190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3:15" ht="12.75">
      <c r="C72" s="67"/>
      <c r="D72" s="78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spans="16:17" ht="12.75">
      <c r="P73" s="68"/>
      <c r="Q73" s="68"/>
    </row>
    <row r="74" spans="12:16" ht="15.75">
      <c r="L74" s="18" t="s">
        <v>134</v>
      </c>
      <c r="M74" s="19"/>
      <c r="N74" s="19"/>
      <c r="O74" s="18"/>
      <c r="P74" s="19"/>
    </row>
    <row r="75" spans="13:16" ht="15.75">
      <c r="M75" s="40"/>
      <c r="N75" s="54"/>
      <c r="O75" s="19"/>
      <c r="P75" s="69"/>
    </row>
    <row r="76" spans="14:15" ht="15.75">
      <c r="N76" s="69" t="s">
        <v>135</v>
      </c>
      <c r="O76" s="69"/>
    </row>
    <row r="88" ht="39.75" customHeight="1"/>
    <row r="89" spans="3:16" ht="12.75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68"/>
    </row>
  </sheetData>
  <sheetProtection selectLockedCells="1" selectUnlockedCells="1"/>
  <mergeCells count="32">
    <mergeCell ref="C89:O89"/>
    <mergeCell ref="D67:O67"/>
    <mergeCell ref="D68:Q68"/>
    <mergeCell ref="D64:O64"/>
    <mergeCell ref="D66:Q66"/>
    <mergeCell ref="D65:Q65"/>
    <mergeCell ref="D69:O69"/>
    <mergeCell ref="A57:D57"/>
    <mergeCell ref="B59:D59"/>
    <mergeCell ref="D60:O60"/>
    <mergeCell ref="D61:O61"/>
    <mergeCell ref="D71:O71"/>
    <mergeCell ref="D62:Q62"/>
    <mergeCell ref="D63:G63"/>
    <mergeCell ref="D70:O70"/>
    <mergeCell ref="I9:I12"/>
    <mergeCell ref="J9:O9"/>
    <mergeCell ref="J10:J12"/>
    <mergeCell ref="K10:K12"/>
    <mergeCell ref="L10:M12"/>
    <mergeCell ref="N10:N12"/>
    <mergeCell ref="O10:O12"/>
    <mergeCell ref="A6:Q6"/>
    <mergeCell ref="A8:A12"/>
    <mergeCell ref="B8:B12"/>
    <mergeCell ref="C8:C12"/>
    <mergeCell ref="D8:D12"/>
    <mergeCell ref="F8:F12"/>
    <mergeCell ref="G8:G12"/>
    <mergeCell ref="I8:O8"/>
    <mergeCell ref="Q8:Q12"/>
    <mergeCell ref="E9:E11"/>
  </mergeCells>
  <printOptions horizontalCentered="1"/>
  <pageMargins left="0.39375" right="0.39375" top="0.7875" bottom="0.9840277777777777" header="0.5118055555555555" footer="0.5118055555555555"/>
  <pageSetup horizontalDpi="300" verticalDpi="300" orientation="landscape" paperSize="9" scale="85" r:id="rId1"/>
  <headerFooter alignWithMargins="0">
    <oddFooter>&amp;RStrona &amp;P z &amp;N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5.57421875" style="1" customWidth="1"/>
    <col min="5" max="5" width="12.00390625" style="1" customWidth="1"/>
    <col min="6" max="6" width="12.421875" style="1" customWidth="1"/>
    <col min="7" max="7" width="9.421875" style="1" customWidth="1"/>
    <col min="8" max="8" width="9.57421875" style="1" customWidth="1"/>
    <col min="9" max="9" width="12.00390625" style="1" customWidth="1"/>
    <col min="10" max="10" width="13.57421875" style="1" customWidth="1"/>
    <col min="11" max="11" width="11.28125" style="1" customWidth="1"/>
    <col min="12" max="12" width="16.7109375" style="1" customWidth="1"/>
    <col min="13" max="13" width="9.140625" style="1" customWidth="1"/>
  </cols>
  <sheetData>
    <row r="1" spans="1:12" ht="12.75" customHeight="1">
      <c r="A1" s="96" t="s">
        <v>136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8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1" t="s">
        <v>2</v>
      </c>
    </row>
    <row r="3" spans="1:13" ht="12.75" customHeight="1">
      <c r="A3" s="97" t="s">
        <v>3</v>
      </c>
      <c r="B3" s="97" t="s">
        <v>4</v>
      </c>
      <c r="C3" s="97" t="s">
        <v>5</v>
      </c>
      <c r="D3" s="98" t="s">
        <v>137</v>
      </c>
      <c r="E3" s="98" t="s">
        <v>138</v>
      </c>
      <c r="F3" s="98" t="s">
        <v>9</v>
      </c>
      <c r="G3" s="98"/>
      <c r="H3" s="98"/>
      <c r="I3" s="98"/>
      <c r="J3" s="98"/>
      <c r="K3" s="98"/>
      <c r="L3" s="98" t="s">
        <v>139</v>
      </c>
      <c r="M3" s="2"/>
    </row>
    <row r="4" spans="1:13" ht="12.75" customHeight="1">
      <c r="A4" s="97"/>
      <c r="B4" s="97"/>
      <c r="C4" s="97"/>
      <c r="D4" s="98"/>
      <c r="E4" s="98"/>
      <c r="F4" s="98" t="s">
        <v>140</v>
      </c>
      <c r="G4" s="98" t="s">
        <v>14</v>
      </c>
      <c r="H4" s="98"/>
      <c r="I4" s="98"/>
      <c r="J4" s="98"/>
      <c r="K4" s="98"/>
      <c r="L4" s="98"/>
      <c r="M4" s="2"/>
    </row>
    <row r="5" spans="1:13" ht="12.75" customHeight="1">
      <c r="A5" s="97"/>
      <c r="B5" s="97"/>
      <c r="C5" s="97"/>
      <c r="D5" s="98"/>
      <c r="E5" s="98"/>
      <c r="F5" s="98"/>
      <c r="G5" s="98" t="s">
        <v>16</v>
      </c>
      <c r="H5" s="98" t="s">
        <v>17</v>
      </c>
      <c r="I5" s="98" t="s">
        <v>18</v>
      </c>
      <c r="J5" s="98" t="s">
        <v>141</v>
      </c>
      <c r="K5" s="98" t="s">
        <v>20</v>
      </c>
      <c r="L5" s="98"/>
      <c r="M5" s="2"/>
    </row>
    <row r="6" spans="1:13" ht="12.75">
      <c r="A6" s="97"/>
      <c r="B6" s="97"/>
      <c r="C6" s="97"/>
      <c r="D6" s="98"/>
      <c r="E6" s="98"/>
      <c r="F6" s="98"/>
      <c r="G6" s="98"/>
      <c r="H6" s="98"/>
      <c r="I6" s="98"/>
      <c r="J6" s="98"/>
      <c r="K6" s="98"/>
      <c r="L6" s="98"/>
      <c r="M6" s="2"/>
    </row>
    <row r="7" spans="1:13" ht="12.75">
      <c r="A7" s="97"/>
      <c r="B7" s="97"/>
      <c r="C7" s="97"/>
      <c r="D7" s="98"/>
      <c r="E7" s="98"/>
      <c r="F7" s="98"/>
      <c r="G7" s="98"/>
      <c r="H7" s="98"/>
      <c r="I7" s="98"/>
      <c r="J7" s="98"/>
      <c r="K7" s="98"/>
      <c r="L7" s="98"/>
      <c r="M7" s="2"/>
    </row>
    <row r="8" spans="1:12" ht="12.7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11</v>
      </c>
    </row>
    <row r="9" spans="1:12" ht="51">
      <c r="A9" s="23" t="s">
        <v>23</v>
      </c>
      <c r="B9" s="24"/>
      <c r="C9" s="24"/>
      <c r="D9" s="24"/>
      <c r="E9" s="24"/>
      <c r="F9" s="24"/>
      <c r="G9" s="24"/>
      <c r="H9" s="24"/>
      <c r="I9" s="25" t="s">
        <v>142</v>
      </c>
      <c r="J9" s="24"/>
      <c r="K9" s="24"/>
      <c r="L9" s="24"/>
    </row>
    <row r="10" spans="1:12" ht="51">
      <c r="A10" s="26" t="s">
        <v>28</v>
      </c>
      <c r="B10" s="27"/>
      <c r="C10" s="27"/>
      <c r="D10" s="27"/>
      <c r="E10" s="27"/>
      <c r="F10" s="27"/>
      <c r="G10" s="27"/>
      <c r="H10" s="27"/>
      <c r="I10" s="28" t="s">
        <v>142</v>
      </c>
      <c r="J10" s="27"/>
      <c r="K10" s="27"/>
      <c r="L10" s="27"/>
    </row>
    <row r="11" spans="1:12" ht="51">
      <c r="A11" s="26" t="s">
        <v>31</v>
      </c>
      <c r="B11" s="27"/>
      <c r="C11" s="27"/>
      <c r="D11" s="27"/>
      <c r="E11" s="27"/>
      <c r="F11" s="27"/>
      <c r="G11" s="27"/>
      <c r="H11" s="27"/>
      <c r="I11" s="29" t="s">
        <v>142</v>
      </c>
      <c r="J11" s="27"/>
      <c r="K11" s="27"/>
      <c r="L11" s="27"/>
    </row>
    <row r="12" spans="1:12" ht="51">
      <c r="A12" s="26" t="s">
        <v>34</v>
      </c>
      <c r="B12" s="27"/>
      <c r="C12" s="27"/>
      <c r="D12" s="27"/>
      <c r="E12" s="27"/>
      <c r="F12" s="27"/>
      <c r="G12" s="27"/>
      <c r="H12" s="27"/>
      <c r="I12" s="30" t="s">
        <v>142</v>
      </c>
      <c r="J12" s="27"/>
      <c r="K12" s="27"/>
      <c r="L12" s="27"/>
    </row>
    <row r="13" spans="1:12" ht="12.75">
      <c r="A13" s="99" t="s">
        <v>124</v>
      </c>
      <c r="B13" s="99"/>
      <c r="C13" s="99"/>
      <c r="D13" s="99"/>
      <c r="E13" s="31"/>
      <c r="F13" s="32"/>
      <c r="G13" s="31"/>
      <c r="H13" s="31"/>
      <c r="I13" s="31"/>
      <c r="J13" s="31"/>
      <c r="K13" s="31"/>
      <c r="L13" s="33" t="s">
        <v>125</v>
      </c>
    </row>
    <row r="15" ht="12.75">
      <c r="A15" s="1" t="s">
        <v>143</v>
      </c>
    </row>
    <row r="16" ht="12.75">
      <c r="A16" s="1" t="s">
        <v>144</v>
      </c>
    </row>
    <row r="17" ht="12.75">
      <c r="A17" s="1" t="s">
        <v>145</v>
      </c>
    </row>
    <row r="18" ht="12.75">
      <c r="A18" s="1" t="s">
        <v>146</v>
      </c>
    </row>
    <row r="20" ht="12.75">
      <c r="A20" s="34"/>
    </row>
  </sheetData>
  <sheetProtection selectLockedCells="1" selectUnlockedCells="1"/>
  <mergeCells count="16">
    <mergeCell ref="G5:G7"/>
    <mergeCell ref="H5:H7"/>
    <mergeCell ref="I5:I7"/>
    <mergeCell ref="J5:J7"/>
    <mergeCell ref="K5:K7"/>
    <mergeCell ref="A13:D13"/>
    <mergeCell ref="A1:L1"/>
    <mergeCell ref="A3:A7"/>
    <mergeCell ref="B3:B7"/>
    <mergeCell ref="C3:C7"/>
    <mergeCell ref="D3:D7"/>
    <mergeCell ref="E3:E7"/>
    <mergeCell ref="F3:K3"/>
    <mergeCell ref="L3:L7"/>
    <mergeCell ref="F4:F7"/>
    <mergeCell ref="G4:K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2011-10-04T12:36:15Z</cp:lastPrinted>
  <dcterms:created xsi:type="dcterms:W3CDTF">2011-08-01T15:36:25Z</dcterms:created>
  <dcterms:modified xsi:type="dcterms:W3CDTF">2011-10-05T07:46:02Z</dcterms:modified>
  <cp:category/>
  <cp:version/>
  <cp:contentType/>
  <cp:contentStatus/>
</cp:coreProperties>
</file>